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8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E299" i="9" s="1"/>
  <c r="B299" i="9" s="1"/>
  <c r="F299" i="9"/>
  <c r="H298" i="9"/>
  <c r="G298" i="9"/>
  <c r="E298" i="9" s="1"/>
  <c r="B298" i="9" s="1"/>
  <c r="F298" i="9"/>
  <c r="H297" i="9"/>
  <c r="E297" i="9" s="1"/>
  <c r="B297" i="9" s="1"/>
  <c r="G297" i="9"/>
  <c r="F297" i="9"/>
  <c r="H296" i="9"/>
  <c r="E296" i="9" s="1"/>
  <c r="B296" i="9" s="1"/>
  <c r="G296" i="9"/>
  <c r="F296" i="9"/>
  <c r="H295" i="9"/>
  <c r="G295" i="9"/>
  <c r="E295" i="9" s="1"/>
  <c r="F295" i="9"/>
  <c r="B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E282" i="9" s="1"/>
  <c r="B282" i="9" s="1"/>
  <c r="F282" i="9"/>
  <c r="F281" i="9"/>
  <c r="F280" i="9"/>
  <c r="F279" i="9"/>
  <c r="F277" i="9" s="1"/>
  <c r="F278" i="9"/>
  <c r="F276" i="9"/>
  <c r="L275" i="9"/>
  <c r="F275" i="9" s="1"/>
  <c r="H275" i="9"/>
  <c r="F274" i="9"/>
  <c r="I273" i="9"/>
  <c r="H273" i="9"/>
  <c r="F273" i="9"/>
  <c r="E272" i="9"/>
  <c r="M271" i="9"/>
  <c r="L271" i="9"/>
  <c r="F271" i="9" s="1"/>
  <c r="B271" i="9" s="1"/>
  <c r="E271" i="9"/>
  <c r="M270" i="9"/>
  <c r="F270" i="9" s="1"/>
  <c r="L270" i="9"/>
  <c r="E270" i="9"/>
  <c r="M269" i="9"/>
  <c r="L269" i="9"/>
  <c r="F269" i="9"/>
  <c r="E269" i="9"/>
  <c r="M268" i="9"/>
  <c r="F268" i="9" s="1"/>
  <c r="B268" i="9" s="1"/>
  <c r="L268" i="9"/>
  <c r="E268" i="9"/>
  <c r="M267" i="9"/>
  <c r="L267" i="9"/>
  <c r="F267" i="9" s="1"/>
  <c r="E267" i="9"/>
  <c r="B267" i="9"/>
  <c r="M266" i="9"/>
  <c r="L266" i="9"/>
  <c r="F266" i="9"/>
  <c r="E266" i="9"/>
  <c r="B266" i="9" s="1"/>
  <c r="M265" i="9"/>
  <c r="L265" i="9"/>
  <c r="F265" i="9"/>
  <c r="E265" i="9"/>
  <c r="M264" i="9"/>
  <c r="L264" i="9"/>
  <c r="F264" i="9"/>
  <c r="B264" i="9" s="1"/>
  <c r="E264" i="9"/>
  <c r="M263" i="9"/>
  <c r="L263" i="9"/>
  <c r="F263" i="9" s="1"/>
  <c r="B263" i="9" s="1"/>
  <c r="E263" i="9"/>
  <c r="M262" i="9"/>
  <c r="F262" i="9" s="1"/>
  <c r="B262" i="9" s="1"/>
  <c r="L262" i="9"/>
  <c r="E262" i="9"/>
  <c r="M261" i="9"/>
  <c r="L261" i="9"/>
  <c r="F261" i="9"/>
  <c r="E261" i="9"/>
  <c r="B261" i="9" s="1"/>
  <c r="M260" i="9"/>
  <c r="F260" i="9" s="1"/>
  <c r="B260" i="9" s="1"/>
  <c r="L260" i="9"/>
  <c r="E260" i="9"/>
  <c r="M259" i="9"/>
  <c r="L259" i="9"/>
  <c r="F259" i="9" s="1"/>
  <c r="E259" i="9"/>
  <c r="B259" i="9"/>
  <c r="M258" i="9"/>
  <c r="L258" i="9"/>
  <c r="F258" i="9"/>
  <c r="E258" i="9"/>
  <c r="B258" i="9" s="1"/>
  <c r="M257" i="9"/>
  <c r="L257" i="9"/>
  <c r="F257" i="9"/>
  <c r="E257" i="9"/>
  <c r="M256" i="9"/>
  <c r="L256" i="9"/>
  <c r="F256" i="9"/>
  <c r="B256" i="9" s="1"/>
  <c r="E256" i="9"/>
  <c r="M255" i="9"/>
  <c r="L255" i="9"/>
  <c r="F255" i="9" s="1"/>
  <c r="B255" i="9" s="1"/>
  <c r="E255" i="9"/>
  <c r="M254" i="9"/>
  <c r="F254" i="9" s="1"/>
  <c r="B254" i="9" s="1"/>
  <c r="L254" i="9"/>
  <c r="E254" i="9"/>
  <c r="M253" i="9"/>
  <c r="L253" i="9"/>
  <c r="F253" i="9"/>
  <c r="E253" i="9"/>
  <c r="B253" i="9" s="1"/>
  <c r="M252" i="9"/>
  <c r="F252" i="9" s="1"/>
  <c r="L252" i="9"/>
  <c r="E252" i="9"/>
  <c r="B252" i="9"/>
  <c r="M251" i="9"/>
  <c r="L251" i="9"/>
  <c r="F251" i="9" s="1"/>
  <c r="E251" i="9"/>
  <c r="B251" i="9"/>
  <c r="M250" i="9"/>
  <c r="L250" i="9"/>
  <c r="F250" i="9"/>
  <c r="E250" i="9"/>
  <c r="B250" i="9" s="1"/>
  <c r="M249" i="9"/>
  <c r="L249" i="9"/>
  <c r="F249" i="9"/>
  <c r="E249" i="9"/>
  <c r="M248" i="9"/>
  <c r="L248" i="9"/>
  <c r="F248" i="9"/>
  <c r="B248" i="9" s="1"/>
  <c r="E248" i="9"/>
  <c r="M247" i="9"/>
  <c r="L247" i="9"/>
  <c r="F247" i="9" s="1"/>
  <c r="B247" i="9" s="1"/>
  <c r="E247" i="9"/>
  <c r="M246" i="9"/>
  <c r="F246" i="9" s="1"/>
  <c r="B246" i="9" s="1"/>
  <c r="L246" i="9"/>
  <c r="E246" i="9"/>
  <c r="M245" i="9"/>
  <c r="L245" i="9"/>
  <c r="F245" i="9"/>
  <c r="E245" i="9"/>
  <c r="B245" i="9" s="1"/>
  <c r="M244" i="9"/>
  <c r="L244" i="9"/>
  <c r="E244" i="9"/>
  <c r="M243" i="9"/>
  <c r="L243" i="9"/>
  <c r="F243" i="9" s="1"/>
  <c r="E243" i="9"/>
  <c r="B243" i="9"/>
  <c r="M242" i="9"/>
  <c r="L242" i="9"/>
  <c r="F242" i="9"/>
  <c r="E242" i="9"/>
  <c r="B242" i="9" s="1"/>
  <c r="M241" i="9"/>
  <c r="L241" i="9"/>
  <c r="F241" i="9"/>
  <c r="E241" i="9"/>
  <c r="M240" i="9"/>
  <c r="L240" i="9"/>
  <c r="F240" i="9"/>
  <c r="B240" i="9" s="1"/>
  <c r="E240" i="9"/>
  <c r="M239" i="9"/>
  <c r="L239" i="9"/>
  <c r="F239" i="9" s="1"/>
  <c r="E239" i="9"/>
  <c r="M238" i="9"/>
  <c r="F238" i="9" s="1"/>
  <c r="B238" i="9" s="1"/>
  <c r="L238" i="9"/>
  <c r="E238" i="9"/>
  <c r="M237" i="9"/>
  <c r="L237" i="9"/>
  <c r="F237" i="9" s="1"/>
  <c r="E237" i="9"/>
  <c r="M236" i="9"/>
  <c r="L236" i="9"/>
  <c r="E236" i="9"/>
  <c r="M235" i="9"/>
  <c r="L235" i="9"/>
  <c r="E235" i="9"/>
  <c r="M234" i="9"/>
  <c r="L234" i="9"/>
  <c r="F234" i="9"/>
  <c r="E234" i="9"/>
  <c r="B234" i="9" s="1"/>
  <c r="M233" i="9"/>
  <c r="L233" i="9"/>
  <c r="F233" i="9"/>
  <c r="E233" i="9"/>
  <c r="M232" i="9"/>
  <c r="L232" i="9"/>
  <c r="F232" i="9"/>
  <c r="B232" i="9" s="1"/>
  <c r="E232" i="9"/>
  <c r="M231" i="9"/>
  <c r="L231" i="9"/>
  <c r="F231" i="9" s="1"/>
  <c r="E231" i="9"/>
  <c r="B231" i="9" s="1"/>
  <c r="M230" i="9"/>
  <c r="F230" i="9" s="1"/>
  <c r="B230" i="9" s="1"/>
  <c r="L230" i="9"/>
  <c r="E230" i="9"/>
  <c r="M229" i="9"/>
  <c r="L229" i="9"/>
  <c r="F229" i="9" s="1"/>
  <c r="E229" i="9"/>
  <c r="M228" i="9"/>
  <c r="L228" i="9"/>
  <c r="F228" i="9" s="1"/>
  <c r="B228" i="9" s="1"/>
  <c r="E228" i="9"/>
  <c r="M227" i="9"/>
  <c r="L227" i="9"/>
  <c r="E227" i="9"/>
  <c r="M226" i="9"/>
  <c r="L226" i="9"/>
  <c r="F226" i="9"/>
  <c r="E226" i="9"/>
  <c r="B226" i="9" s="1"/>
  <c r="M225" i="9"/>
  <c r="L225" i="9"/>
  <c r="F225" i="9"/>
  <c r="E225" i="9"/>
  <c r="M224" i="9"/>
  <c r="L224" i="9"/>
  <c r="F224" i="9"/>
  <c r="B224" i="9" s="1"/>
  <c r="E224" i="9"/>
  <c r="M223" i="9"/>
  <c r="L223" i="9"/>
  <c r="F223" i="9" s="1"/>
  <c r="E223" i="9"/>
  <c r="B223" i="9" s="1"/>
  <c r="M222" i="9"/>
  <c r="F222" i="9" s="1"/>
  <c r="B222" i="9" s="1"/>
  <c r="L222" i="9"/>
  <c r="E222" i="9"/>
  <c r="M221" i="9"/>
  <c r="L221" i="9"/>
  <c r="E221" i="9"/>
  <c r="M220" i="9"/>
  <c r="L220" i="9"/>
  <c r="E220" i="9"/>
  <c r="M219" i="9"/>
  <c r="L219" i="9"/>
  <c r="E219" i="9"/>
  <c r="M218" i="9"/>
  <c r="L218" i="9"/>
  <c r="F218" i="9"/>
  <c r="E218" i="9"/>
  <c r="M217" i="9"/>
  <c r="L217" i="9"/>
  <c r="E217" i="9"/>
  <c r="M216" i="9"/>
  <c r="L216" i="9"/>
  <c r="F216" i="9" s="1"/>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F155" i="9"/>
  <c r="H154" i="9"/>
  <c r="G154" i="9"/>
  <c r="F154" i="9"/>
  <c r="E154" i="9"/>
  <c r="B154" i="9" s="1"/>
  <c r="H153" i="9"/>
  <c r="G153" i="9"/>
  <c r="F153" i="9"/>
  <c r="E153" i="9"/>
  <c r="H152" i="9"/>
  <c r="G152" i="9"/>
  <c r="E152" i="9" s="1"/>
  <c r="B152" i="9" s="1"/>
  <c r="F152" i="9"/>
  <c r="H151" i="9"/>
  <c r="G151" i="9"/>
  <c r="E151" i="9" s="1"/>
  <c r="F151" i="9"/>
  <c r="B151" i="9"/>
  <c r="H150" i="9"/>
  <c r="G150" i="9"/>
  <c r="F150" i="9"/>
  <c r="E150" i="9"/>
  <c r="B150" i="9" s="1"/>
  <c r="H149" i="9"/>
  <c r="G149" i="9"/>
  <c r="F149" i="9"/>
  <c r="E149" i="9"/>
  <c r="B149" i="9" s="1"/>
  <c r="H148" i="9"/>
  <c r="G148" i="9"/>
  <c r="E148" i="9" s="1"/>
  <c r="B148" i="9" s="1"/>
  <c r="F148" i="9"/>
  <c r="H147" i="9"/>
  <c r="G147" i="9"/>
  <c r="F147" i="9"/>
  <c r="H146" i="9"/>
  <c r="G146" i="9"/>
  <c r="F146" i="9"/>
  <c r="E146" i="9"/>
  <c r="B146" i="9" s="1"/>
  <c r="H145" i="9"/>
  <c r="G145" i="9"/>
  <c r="F145" i="9"/>
  <c r="E145" i="9"/>
  <c r="H144" i="9"/>
  <c r="G144" i="9"/>
  <c r="E144" i="9" s="1"/>
  <c r="B144" i="9" s="1"/>
  <c r="F144" i="9"/>
  <c r="F143" i="9"/>
  <c r="H142" i="9"/>
  <c r="G142" i="9"/>
  <c r="F142" i="9"/>
  <c r="E142" i="9"/>
  <c r="B142" i="9" s="1"/>
  <c r="H141" i="9"/>
  <c r="G141" i="9"/>
  <c r="F141" i="9"/>
  <c r="E141" i="9"/>
  <c r="H140" i="9"/>
  <c r="G140" i="9"/>
  <c r="E140" i="9" s="1"/>
  <c r="B140" i="9" s="1"/>
  <c r="F140" i="9"/>
  <c r="H139" i="9"/>
  <c r="G139" i="9"/>
  <c r="E139" i="9" s="1"/>
  <c r="F139" i="9"/>
  <c r="B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F127" i="9"/>
  <c r="H126" i="9"/>
  <c r="G126" i="9"/>
  <c r="F126" i="9"/>
  <c r="E126" i="9"/>
  <c r="B126" i="9" s="1"/>
  <c r="H125" i="9"/>
  <c r="G125" i="9"/>
  <c r="F125" i="9"/>
  <c r="E125" i="9"/>
  <c r="H124" i="9"/>
  <c r="G124" i="9"/>
  <c r="E124" i="9" s="1"/>
  <c r="B124" i="9" s="1"/>
  <c r="F124" i="9"/>
  <c r="H123" i="9"/>
  <c r="G123" i="9"/>
  <c r="E123" i="9" s="1"/>
  <c r="F123" i="9"/>
  <c r="B123" i="9"/>
  <c r="H122" i="9"/>
  <c r="G122" i="9"/>
  <c r="F122" i="9"/>
  <c r="E122" i="9"/>
  <c r="B122" i="9" s="1"/>
  <c r="H121" i="9"/>
  <c r="G121" i="9"/>
  <c r="F121" i="9"/>
  <c r="E121" i="9"/>
  <c r="B121" i="9" s="1"/>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F109" i="9"/>
  <c r="E109" i="9"/>
  <c r="H108" i="9"/>
  <c r="G108" i="9"/>
  <c r="E108" i="9" s="1"/>
  <c r="B108" i="9" s="1"/>
  <c r="F108" i="9"/>
  <c r="H107" i="9"/>
  <c r="G107" i="9"/>
  <c r="E107" i="9" s="1"/>
  <c r="F107" i="9"/>
  <c r="B107" i="9"/>
  <c r="H106" i="9"/>
  <c r="G106" i="9"/>
  <c r="F106" i="9"/>
  <c r="E106" i="9"/>
  <c r="B106" i="9" s="1"/>
  <c r="H105" i="9"/>
  <c r="G105" i="9"/>
  <c r="F105" i="9"/>
  <c r="E105" i="9"/>
  <c r="B105" i="9" s="1"/>
  <c r="H104" i="9"/>
  <c r="G104" i="9"/>
  <c r="E104" i="9" s="1"/>
  <c r="B104" i="9" s="1"/>
  <c r="F104" i="9"/>
  <c r="H103" i="9"/>
  <c r="G103" i="9"/>
  <c r="F103" i="9"/>
  <c r="H102" i="9"/>
  <c r="G102" i="9"/>
  <c r="F102" i="9"/>
  <c r="E102" i="9"/>
  <c r="B102" i="9" s="1"/>
  <c r="H101" i="9"/>
  <c r="G101" i="9"/>
  <c r="F101" i="9"/>
  <c r="E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F95" i="9"/>
  <c r="H94" i="9"/>
  <c r="G94" i="9"/>
  <c r="F94" i="9"/>
  <c r="E94" i="9"/>
  <c r="B94" i="9" s="1"/>
  <c r="H93" i="9"/>
  <c r="G93" i="9"/>
  <c r="F93" i="9"/>
  <c r="E93" i="9"/>
  <c r="H92" i="9"/>
  <c r="G92" i="9"/>
  <c r="E92" i="9" s="1"/>
  <c r="B92" i="9" s="1"/>
  <c r="F92" i="9"/>
  <c r="H91" i="9"/>
  <c r="G91" i="9"/>
  <c r="E91" i="9" s="1"/>
  <c r="F91" i="9"/>
  <c r="B91" i="9"/>
  <c r="H90" i="9"/>
  <c r="G90" i="9"/>
  <c r="F90" i="9"/>
  <c r="E90" i="9"/>
  <c r="B90" i="9" s="1"/>
  <c r="H89" i="9"/>
  <c r="G89" i="9"/>
  <c r="F89" i="9"/>
  <c r="E89" i="9"/>
  <c r="B89" i="9" s="1"/>
  <c r="H88" i="9"/>
  <c r="G88" i="9"/>
  <c r="E88" i="9" s="1"/>
  <c r="B88" i="9" s="1"/>
  <c r="F88" i="9"/>
  <c r="H87" i="9"/>
  <c r="G87" i="9"/>
  <c r="F87" i="9"/>
  <c r="H86" i="9"/>
  <c r="G86" i="9"/>
  <c r="F86" i="9"/>
  <c r="E86" i="9"/>
  <c r="B86" i="9" s="1"/>
  <c r="H85" i="9"/>
  <c r="G85" i="9"/>
  <c r="F85" i="9"/>
  <c r="E85" i="9"/>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H76" i="9"/>
  <c r="G76" i="9"/>
  <c r="E76" i="9" s="1"/>
  <c r="B76" i="9" s="1"/>
  <c r="F76" i="9"/>
  <c r="H75" i="9"/>
  <c r="G75" i="9"/>
  <c r="E75" i="9" s="1"/>
  <c r="F75" i="9"/>
  <c r="B75" i="9"/>
  <c r="H74" i="9"/>
  <c r="G74" i="9"/>
  <c r="F74" i="9"/>
  <c r="E74" i="9"/>
  <c r="B74" i="9" s="1"/>
  <c r="H73" i="9"/>
  <c r="G73" i="9"/>
  <c r="F73" i="9"/>
  <c r="E73" i="9"/>
  <c r="B73" i="9" s="1"/>
  <c r="H72" i="9"/>
  <c r="G72" i="9"/>
  <c r="E72" i="9" s="1"/>
  <c r="B72" i="9" s="1"/>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G65" i="9"/>
  <c r="F65" i="9"/>
  <c r="E65" i="9"/>
  <c r="B65" i="9" s="1"/>
  <c r="H64" i="9"/>
  <c r="G64" i="9"/>
  <c r="E64" i="9" s="1"/>
  <c r="B64" i="9" s="1"/>
  <c r="F64" i="9"/>
  <c r="H63" i="9"/>
  <c r="G63" i="9"/>
  <c r="F63" i="9"/>
  <c r="H62" i="9"/>
  <c r="E62" i="9" s="1"/>
  <c r="B62" i="9" s="1"/>
  <c r="G62" i="9"/>
  <c r="F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F55" i="9"/>
  <c r="H54" i="9"/>
  <c r="E54" i="9" s="1"/>
  <c r="B54" i="9" s="1"/>
  <c r="G54" i="9"/>
  <c r="F54" i="9"/>
  <c r="H53" i="9"/>
  <c r="G53" i="9"/>
  <c r="F53" i="9"/>
  <c r="E53" i="9"/>
  <c r="B53" i="9" s="1"/>
  <c r="H52" i="9"/>
  <c r="G52" i="9"/>
  <c r="E52" i="9" s="1"/>
  <c r="B52" i="9" s="1"/>
  <c r="F52" i="9"/>
  <c r="H51" i="9"/>
  <c r="G51" i="9"/>
  <c r="F51" i="9"/>
  <c r="H50" i="9"/>
  <c r="E50" i="9" s="1"/>
  <c r="B50" i="9" s="1"/>
  <c r="G50" i="9"/>
  <c r="F50" i="9"/>
  <c r="H49" i="9"/>
  <c r="G49" i="9"/>
  <c r="F49" i="9"/>
  <c r="E49" i="9"/>
  <c r="B49" i="9" s="1"/>
  <c r="H48" i="9"/>
  <c r="E48" i="9" s="1"/>
  <c r="B48" i="9" s="1"/>
  <c r="G48" i="9"/>
  <c r="F48" i="9"/>
  <c r="H47" i="9"/>
  <c r="G47" i="9"/>
  <c r="E47" i="9" s="1"/>
  <c r="B47" i="9" s="1"/>
  <c r="F47" i="9"/>
  <c r="H46" i="9"/>
  <c r="G46" i="9"/>
  <c r="F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G37" i="9"/>
  <c r="F37" i="9"/>
  <c r="E37" i="9"/>
  <c r="B37" i="9" s="1"/>
  <c r="H36" i="9"/>
  <c r="E36" i="9" s="1"/>
  <c r="B36" i="9" s="1"/>
  <c r="G36" i="9"/>
  <c r="F36" i="9"/>
  <c r="H35" i="9"/>
  <c r="G35" i="9"/>
  <c r="E35" i="9" s="1"/>
  <c r="B35" i="9" s="1"/>
  <c r="F35" i="9"/>
  <c r="H34" i="9"/>
  <c r="G34" i="9"/>
  <c r="E34" i="9" s="1"/>
  <c r="B34" i="9" s="1"/>
  <c r="F34" i="9"/>
  <c r="H33" i="9"/>
  <c r="G33" i="9"/>
  <c r="F33" i="9"/>
  <c r="H32" i="9"/>
  <c r="G32" i="9"/>
  <c r="F32" i="9"/>
  <c r="H31" i="9"/>
  <c r="G31" i="9"/>
  <c r="F31" i="9"/>
  <c r="H30" i="9"/>
  <c r="G30" i="9"/>
  <c r="F30" i="9"/>
  <c r="H29" i="9"/>
  <c r="G29" i="9"/>
  <c r="F29" i="9"/>
  <c r="E29" i="9"/>
  <c r="B29" i="9" s="1"/>
  <c r="H28" i="9"/>
  <c r="E28" i="9" s="1"/>
  <c r="B28" i="9" s="1"/>
  <c r="G28" i="9"/>
  <c r="F28" i="9"/>
  <c r="H27" i="9"/>
  <c r="G27" i="9"/>
  <c r="F27" i="9"/>
  <c r="H26" i="9"/>
  <c r="G26" i="9"/>
  <c r="E26" i="9" s="1"/>
  <c r="B26" i="9" s="1"/>
  <c r="F26" i="9"/>
  <c r="H25" i="9"/>
  <c r="G25" i="9"/>
  <c r="F25" i="9"/>
  <c r="E25" i="9"/>
  <c r="B25" i="9" s="1"/>
  <c r="H24" i="9"/>
  <c r="E24" i="9" s="1"/>
  <c r="B24" i="9" s="1"/>
  <c r="G24" i="9"/>
  <c r="F24" i="9"/>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9" i="8"/>
  <c r="D44" i="8"/>
  <c r="D43" i="8" s="1"/>
  <c r="I35" i="3" s="1"/>
  <c r="D36" i="8"/>
  <c r="D26" i="8"/>
  <c r="D24" i="8" s="1"/>
  <c r="C1499" i="1" s="1"/>
  <c r="D18" i="8"/>
  <c r="D8" i="8"/>
  <c r="D6" i="8" s="1"/>
  <c r="E44" i="7"/>
  <c r="D44" i="7"/>
  <c r="E39" i="7"/>
  <c r="E38" i="7" s="1"/>
  <c r="D39" i="7"/>
  <c r="D38" i="7" s="1"/>
  <c r="H31" i="3" s="1"/>
  <c r="E30" i="7"/>
  <c r="D30" i="7"/>
  <c r="E23" i="7"/>
  <c r="E22" i="7" s="1"/>
  <c r="I30" i="3" s="1"/>
  <c r="D23" i="7"/>
  <c r="D22" i="7"/>
  <c r="H30" i="3" s="1"/>
  <c r="E14" i="7"/>
  <c r="D14" i="7"/>
  <c r="E7" i="7"/>
  <c r="D7" i="7"/>
  <c r="D6" i="7" s="1"/>
  <c r="D5" i="7" s="1"/>
  <c r="E6" i="7"/>
  <c r="E5" i="7" s="1"/>
  <c r="I29"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F115" i="6" s="1"/>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F87" i="5"/>
  <c r="D87"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3" i="1" s="1"/>
  <c r="D418" i="4"/>
  <c r="F417" i="4"/>
  <c r="E417" i="4"/>
  <c r="D417" i="4"/>
  <c r="E416" i="4"/>
  <c r="D411" i="1" s="1"/>
  <c r="G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E299" i="4" s="1"/>
  <c r="E298"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E252" i="4"/>
  <c r="D248" i="1"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F164" i="4" s="1"/>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D140" i="4"/>
  <c r="E139" i="4"/>
  <c r="D139" i="4"/>
  <c r="F138" i="4"/>
  <c r="F137" i="4"/>
  <c r="F136" i="4"/>
  <c r="F135" i="4"/>
  <c r="E134" i="4"/>
  <c r="E133" i="4" s="1"/>
  <c r="F133" i="4" s="1"/>
  <c r="D134" i="4"/>
  <c r="D133" i="4"/>
  <c r="F132" i="4"/>
  <c r="F131" i="4"/>
  <c r="F130" i="4"/>
  <c r="F129" i="4"/>
  <c r="F128" i="4"/>
  <c r="E128" i="4"/>
  <c r="D128" i="4"/>
  <c r="F127" i="4"/>
  <c r="F126" i="4"/>
  <c r="E125" i="4"/>
  <c r="D125" i="4"/>
  <c r="E124" i="4"/>
  <c r="D120" i="1"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I24"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H1579" i="1"/>
  <c r="G1579" i="1"/>
  <c r="C1579" i="1"/>
  <c r="C1578" i="1"/>
  <c r="H1578" i="1" s="1"/>
  <c r="C1577" i="1"/>
  <c r="G1577" i="1" s="1"/>
  <c r="C1576" i="1"/>
  <c r="H1576" i="1" s="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G1567" i="1"/>
  <c r="C1567" i="1"/>
  <c r="H1567" i="1" s="1"/>
  <c r="C1566" i="1"/>
  <c r="H1566" i="1" s="1"/>
  <c r="H1565" i="1"/>
  <c r="C1565" i="1"/>
  <c r="G1565" i="1" s="1"/>
  <c r="H1564" i="1"/>
  <c r="G1564" i="1"/>
  <c r="C1564" i="1"/>
  <c r="H1563" i="1"/>
  <c r="C1563" i="1"/>
  <c r="G1563" i="1" s="1"/>
  <c r="G1562" i="1"/>
  <c r="C1562" i="1"/>
  <c r="H1562" i="1" s="1"/>
  <c r="C1561" i="1"/>
  <c r="G1561" i="1" s="1"/>
  <c r="H1560" i="1"/>
  <c r="G1560" i="1"/>
  <c r="C1560" i="1"/>
  <c r="G1559" i="1"/>
  <c r="C1559" i="1"/>
  <c r="H1559" i="1" s="1"/>
  <c r="C1558" i="1"/>
  <c r="H1558" i="1" s="1"/>
  <c r="H1557" i="1"/>
  <c r="C1557" i="1"/>
  <c r="G1557" i="1" s="1"/>
  <c r="H1556" i="1"/>
  <c r="G1556" i="1"/>
  <c r="C1556" i="1"/>
  <c r="H1555" i="1"/>
  <c r="C1555" i="1"/>
  <c r="G1555" i="1" s="1"/>
  <c r="G1554" i="1"/>
  <c r="C1554" i="1"/>
  <c r="H1554" i="1" s="1"/>
  <c r="C1553" i="1"/>
  <c r="G1553" i="1" s="1"/>
  <c r="H1552" i="1"/>
  <c r="G1552" i="1"/>
  <c r="C1552" i="1"/>
  <c r="G1551" i="1"/>
  <c r="C1551" i="1"/>
  <c r="H1551" i="1" s="1"/>
  <c r="C1550" i="1"/>
  <c r="H1550" i="1" s="1"/>
  <c r="H1549" i="1"/>
  <c r="C1549" i="1"/>
  <c r="G1549" i="1" s="1"/>
  <c r="H1548" i="1"/>
  <c r="G1548" i="1"/>
  <c r="C1548" i="1"/>
  <c r="H1547" i="1"/>
  <c r="C1547" i="1"/>
  <c r="G1547" i="1" s="1"/>
  <c r="G1546" i="1"/>
  <c r="C1546" i="1"/>
  <c r="H1546" i="1" s="1"/>
  <c r="C1545" i="1"/>
  <c r="G1545" i="1" s="1"/>
  <c r="H1544" i="1"/>
  <c r="G1544" i="1"/>
  <c r="C1544" i="1"/>
  <c r="G1543" i="1"/>
  <c r="C1543" i="1"/>
  <c r="H1543" i="1" s="1"/>
  <c r="C1542" i="1"/>
  <c r="H1542" i="1" s="1"/>
  <c r="H1541" i="1"/>
  <c r="C1541" i="1"/>
  <c r="G1541" i="1" s="1"/>
  <c r="H1540" i="1"/>
  <c r="G1540" i="1"/>
  <c r="C1540" i="1"/>
  <c r="H1539" i="1"/>
  <c r="C1539" i="1"/>
  <c r="G1539" i="1" s="1"/>
  <c r="G1538" i="1"/>
  <c r="C1538" i="1"/>
  <c r="H1538" i="1" s="1"/>
  <c r="C1537" i="1"/>
  <c r="G1537" i="1" s="1"/>
  <c r="H1536" i="1"/>
  <c r="G1536" i="1"/>
  <c r="C1536" i="1"/>
  <c r="G1535" i="1"/>
  <c r="C1535" i="1"/>
  <c r="H1535" i="1" s="1"/>
  <c r="C1534" i="1"/>
  <c r="H1534" i="1" s="1"/>
  <c r="H1533" i="1"/>
  <c r="G1533" i="1"/>
  <c r="C1533" i="1"/>
  <c r="G1532" i="1"/>
  <c r="C1532" i="1"/>
  <c r="H1532" i="1" s="1"/>
  <c r="C1531" i="1"/>
  <c r="H1530" i="1"/>
  <c r="C1530" i="1"/>
  <c r="G1530" i="1" s="1"/>
  <c r="H1529" i="1"/>
  <c r="G1529" i="1"/>
  <c r="C1529" i="1"/>
  <c r="G1528" i="1"/>
  <c r="C1528" i="1"/>
  <c r="H1528" i="1" s="1"/>
  <c r="C1527" i="1"/>
  <c r="H1526" i="1"/>
  <c r="C1526" i="1"/>
  <c r="G1526" i="1" s="1"/>
  <c r="H1525" i="1"/>
  <c r="G1525" i="1"/>
  <c r="C1525" i="1"/>
  <c r="G1524" i="1"/>
  <c r="C1524" i="1"/>
  <c r="H1524" i="1" s="1"/>
  <c r="C1523" i="1"/>
  <c r="H1522" i="1"/>
  <c r="C1522" i="1"/>
  <c r="G1522" i="1" s="1"/>
  <c r="H1521" i="1"/>
  <c r="G1521" i="1"/>
  <c r="C1521" i="1"/>
  <c r="G1520" i="1"/>
  <c r="C1520" i="1"/>
  <c r="H1520" i="1" s="1"/>
  <c r="C1519" i="1"/>
  <c r="H1518" i="1"/>
  <c r="C1518" i="1"/>
  <c r="G1518" i="1" s="1"/>
  <c r="G1516" i="1"/>
  <c r="C1516" i="1"/>
  <c r="H1516" i="1" s="1"/>
  <c r="C1515" i="1"/>
  <c r="H1514" i="1"/>
  <c r="C1514" i="1"/>
  <c r="G1514" i="1" s="1"/>
  <c r="H1513" i="1"/>
  <c r="G1513" i="1"/>
  <c r="C1513" i="1"/>
  <c r="G1512" i="1"/>
  <c r="C1512" i="1"/>
  <c r="H1512" i="1" s="1"/>
  <c r="C1511" i="1"/>
  <c r="H1510" i="1"/>
  <c r="C1510" i="1"/>
  <c r="G1510" i="1" s="1"/>
  <c r="H1509" i="1"/>
  <c r="G1509" i="1"/>
  <c r="C1509" i="1"/>
  <c r="G1508" i="1"/>
  <c r="C1508" i="1"/>
  <c r="H1508" i="1" s="1"/>
  <c r="C1507" i="1"/>
  <c r="H1506" i="1"/>
  <c r="C1506" i="1"/>
  <c r="G1506" i="1" s="1"/>
  <c r="H1505" i="1"/>
  <c r="G1505" i="1"/>
  <c r="C1505" i="1"/>
  <c r="C1504" i="1"/>
  <c r="H1504" i="1" s="1"/>
  <c r="C1503" i="1"/>
  <c r="C1502" i="1"/>
  <c r="G1502" i="1" s="1"/>
  <c r="G1500" i="1"/>
  <c r="C1500" i="1"/>
  <c r="H1500" i="1" s="1"/>
  <c r="H1498" i="1"/>
  <c r="C1498" i="1"/>
  <c r="G1498" i="1" s="1"/>
  <c r="H1497" i="1"/>
  <c r="G1497" i="1"/>
  <c r="C1497" i="1"/>
  <c r="G1496" i="1"/>
  <c r="C1496" i="1"/>
  <c r="H1496" i="1" s="1"/>
  <c r="C1495" i="1"/>
  <c r="H1494" i="1"/>
  <c r="C1494" i="1"/>
  <c r="G1494" i="1" s="1"/>
  <c r="H1493" i="1"/>
  <c r="G1493" i="1"/>
  <c r="C1493" i="1"/>
  <c r="G1492" i="1"/>
  <c r="C1492" i="1"/>
  <c r="H1492" i="1" s="1"/>
  <c r="C1491" i="1"/>
  <c r="H1490" i="1"/>
  <c r="C1490" i="1"/>
  <c r="G1490" i="1" s="1"/>
  <c r="H1489" i="1"/>
  <c r="G1489" i="1"/>
  <c r="C1489" i="1"/>
  <c r="G1488" i="1"/>
  <c r="C1488" i="1"/>
  <c r="H1488" i="1" s="1"/>
  <c r="C1487" i="1"/>
  <c r="H1486" i="1"/>
  <c r="C1486" i="1"/>
  <c r="G1486" i="1" s="1"/>
  <c r="C1485" i="1"/>
  <c r="G1485" i="1" s="1"/>
  <c r="C1484" i="1"/>
  <c r="H1484" i="1" s="1"/>
  <c r="C1483" i="1"/>
  <c r="H1482" i="1"/>
  <c r="C1482" i="1"/>
  <c r="G1482" i="1" s="1"/>
  <c r="C1481" i="1"/>
  <c r="H1481" i="1" s="1"/>
  <c r="G1480" i="1"/>
  <c r="C1480" i="1"/>
  <c r="H1480" i="1" s="1"/>
  <c r="H1479" i="1"/>
  <c r="G1479" i="1"/>
  <c r="D1479" i="1"/>
  <c r="C1479" i="1"/>
  <c r="J1479" i="1" s="1"/>
  <c r="J1478" i="1"/>
  <c r="D1478" i="1"/>
  <c r="C1478" i="1"/>
  <c r="H1478" i="1" s="1"/>
  <c r="H1477" i="1"/>
  <c r="G1477" i="1"/>
  <c r="D1477" i="1"/>
  <c r="C1477" i="1"/>
  <c r="J1477" i="1" s="1"/>
  <c r="J1476" i="1"/>
  <c r="D1476" i="1"/>
  <c r="C1476" i="1"/>
  <c r="D1475" i="1"/>
  <c r="C1475" i="1"/>
  <c r="H1475" i="1" s="1"/>
  <c r="H1474" i="1"/>
  <c r="G1474" i="1"/>
  <c r="D1474" i="1"/>
  <c r="C1474" i="1"/>
  <c r="J1474" i="1" s="1"/>
  <c r="J1473" i="1"/>
  <c r="D1473" i="1"/>
  <c r="C1473" i="1"/>
  <c r="H1473" i="1" s="1"/>
  <c r="H1472" i="1"/>
  <c r="G1472" i="1"/>
  <c r="D1472" i="1"/>
  <c r="C1472" i="1"/>
  <c r="J1472" i="1" s="1"/>
  <c r="J1471" i="1"/>
  <c r="D1471" i="1"/>
  <c r="C1471" i="1"/>
  <c r="D1470" i="1"/>
  <c r="C1470" i="1"/>
  <c r="H1470" i="1" s="1"/>
  <c r="D1469" i="1"/>
  <c r="C1469" i="1"/>
  <c r="H1468" i="1"/>
  <c r="G1468" i="1"/>
  <c r="I1468" i="1" s="1"/>
  <c r="D1468" i="1"/>
  <c r="C1468" i="1"/>
  <c r="J1468" i="1" s="1"/>
  <c r="D1467" i="1"/>
  <c r="J1467" i="1" s="1"/>
  <c r="C1467" i="1"/>
  <c r="H1466" i="1"/>
  <c r="G1466" i="1"/>
  <c r="I1466" i="1" s="1"/>
  <c r="D1466" i="1"/>
  <c r="C1466" i="1"/>
  <c r="J1466" i="1" s="1"/>
  <c r="D1465" i="1"/>
  <c r="J1465" i="1" s="1"/>
  <c r="C1465" i="1"/>
  <c r="H1465" i="1" s="1"/>
  <c r="H1464" i="1"/>
  <c r="G1464" i="1"/>
  <c r="D1464" i="1"/>
  <c r="C1464" i="1"/>
  <c r="J1464" i="1" s="1"/>
  <c r="J1463" i="1"/>
  <c r="D1463" i="1"/>
  <c r="C1463" i="1"/>
  <c r="H1463" i="1" s="1"/>
  <c r="H1462" i="1"/>
  <c r="G1462" i="1"/>
  <c r="D1462" i="1"/>
  <c r="C1462" i="1"/>
  <c r="J1462" i="1" s="1"/>
  <c r="H1461" i="1"/>
  <c r="G1461" i="1"/>
  <c r="D1461" i="1"/>
  <c r="C1461" i="1"/>
  <c r="J1460" i="1"/>
  <c r="D1460" i="1"/>
  <c r="C1460" i="1"/>
  <c r="H1459" i="1"/>
  <c r="G1459" i="1"/>
  <c r="I1459" i="1" s="1"/>
  <c r="D1459" i="1"/>
  <c r="C1459" i="1"/>
  <c r="J1459" i="1" s="1"/>
  <c r="D1458" i="1"/>
  <c r="J1458" i="1" s="1"/>
  <c r="C1458" i="1"/>
  <c r="H1457" i="1"/>
  <c r="G1457" i="1"/>
  <c r="I1457" i="1" s="1"/>
  <c r="D1457" i="1"/>
  <c r="C1457" i="1"/>
  <c r="J1457" i="1" s="1"/>
  <c r="D1456" i="1"/>
  <c r="J1456" i="1" s="1"/>
  <c r="C1456" i="1"/>
  <c r="H1456" i="1" s="1"/>
  <c r="H1455" i="1"/>
  <c r="G1455" i="1"/>
  <c r="D1455" i="1"/>
  <c r="C1455" i="1"/>
  <c r="J1455" i="1" s="1"/>
  <c r="H1454" i="1"/>
  <c r="G1454" i="1"/>
  <c r="D1454" i="1"/>
  <c r="C1454" i="1"/>
  <c r="H1453" i="1"/>
  <c r="G1453" i="1"/>
  <c r="D1453" i="1"/>
  <c r="C1453" i="1"/>
  <c r="J1452" i="1"/>
  <c r="D1452" i="1"/>
  <c r="C1452" i="1"/>
  <c r="H1452" i="1" s="1"/>
  <c r="H1451" i="1"/>
  <c r="G1451" i="1"/>
  <c r="D1451" i="1"/>
  <c r="C1451" i="1"/>
  <c r="J1451" i="1" s="1"/>
  <c r="J1450" i="1"/>
  <c r="D1450" i="1"/>
  <c r="C1450" i="1"/>
  <c r="H1449" i="1"/>
  <c r="G1449" i="1"/>
  <c r="I1449" i="1" s="1"/>
  <c r="D1449" i="1"/>
  <c r="C1449" i="1"/>
  <c r="J1449" i="1" s="1"/>
  <c r="D1448" i="1"/>
  <c r="J1448" i="1" s="1"/>
  <c r="C1448" i="1"/>
  <c r="H1447" i="1"/>
  <c r="G1447" i="1"/>
  <c r="I1447" i="1" s="1"/>
  <c r="D1447" i="1"/>
  <c r="C1447" i="1"/>
  <c r="J1447" i="1" s="1"/>
  <c r="D1446" i="1"/>
  <c r="J1446" i="1" s="1"/>
  <c r="C1446" i="1"/>
  <c r="H1446" i="1" s="1"/>
  <c r="G1445" i="1"/>
  <c r="D1445" i="1"/>
  <c r="C1445" i="1"/>
  <c r="J1445" i="1" s="1"/>
  <c r="D1444" i="1"/>
  <c r="C1444" i="1"/>
  <c r="D1443" i="1"/>
  <c r="J1443" i="1" s="1"/>
  <c r="C1443" i="1"/>
  <c r="D1442" i="1"/>
  <c r="C1442" i="1"/>
  <c r="G1441" i="1"/>
  <c r="D1441" i="1"/>
  <c r="J1441" i="1" s="1"/>
  <c r="C1441" i="1"/>
  <c r="D1440" i="1"/>
  <c r="C1440" i="1"/>
  <c r="G1439" i="1"/>
  <c r="D1439" i="1"/>
  <c r="J1439" i="1" s="1"/>
  <c r="C1439" i="1"/>
  <c r="H1439" i="1" s="1"/>
  <c r="D1438" i="1"/>
  <c r="G1438" i="1" s="1"/>
  <c r="C1438" i="1"/>
  <c r="C1437" i="1"/>
  <c r="C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D1411" i="1"/>
  <c r="G1411" i="1" s="1"/>
  <c r="C1411" i="1"/>
  <c r="G1410" i="1"/>
  <c r="D1410" i="1"/>
  <c r="C1410" i="1"/>
  <c r="H1410" i="1" s="1"/>
  <c r="C1409" i="1"/>
  <c r="C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H1360" i="1"/>
  <c r="G1360" i="1"/>
  <c r="D1360" i="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9" i="1"/>
  <c r="H1329" i="1" s="1"/>
  <c r="C1329"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G1301" i="1"/>
  <c r="D1301" i="1"/>
  <c r="H1301" i="1" s="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1" i="1"/>
  <c r="G1221" i="1"/>
  <c r="D1221" i="1"/>
  <c r="C1221" i="1"/>
  <c r="H1220" i="1"/>
  <c r="G1220" i="1"/>
  <c r="D1220" i="1"/>
  <c r="C1220" i="1"/>
  <c r="H1219" i="1"/>
  <c r="G1219" i="1"/>
  <c r="D1219" i="1"/>
  <c r="C1219" i="1"/>
  <c r="G1218" i="1"/>
  <c r="D1218" i="1"/>
  <c r="H1218" i="1" s="1"/>
  <c r="C1218" i="1"/>
  <c r="H1217" i="1"/>
  <c r="G1217" i="1"/>
  <c r="D1217" i="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D1155" i="1"/>
  <c r="G1155" i="1" s="1"/>
  <c r="C1155" i="1"/>
  <c r="D1154" i="1"/>
  <c r="H1154" i="1" s="1"/>
  <c r="C1154" i="1"/>
  <c r="H1151" i="1"/>
  <c r="G1151" i="1"/>
  <c r="D1151" i="1"/>
  <c r="C1151" i="1"/>
  <c r="H1150" i="1"/>
  <c r="G1150" i="1"/>
  <c r="D1150" i="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D1054" i="1"/>
  <c r="G1054" i="1" s="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G1032" i="1"/>
  <c r="D1032" i="1"/>
  <c r="C1032" i="1"/>
  <c r="D1031" i="1"/>
  <c r="H1031" i="1" s="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G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H1003" i="1"/>
  <c r="G1003" i="1"/>
  <c r="D1003" i="1"/>
  <c r="C1003" i="1"/>
  <c r="H1002" i="1"/>
  <c r="G1002" i="1"/>
  <c r="D1002" i="1"/>
  <c r="C1002" i="1"/>
  <c r="H1001" i="1"/>
  <c r="G1001" i="1"/>
  <c r="D1001" i="1"/>
  <c r="C1001" i="1"/>
  <c r="H1000" i="1"/>
  <c r="G1000" i="1"/>
  <c r="D1000" i="1"/>
  <c r="C1000" i="1"/>
  <c r="H999" i="1"/>
  <c r="G999" i="1"/>
  <c r="D999" i="1"/>
  <c r="C999" i="1"/>
  <c r="G998" i="1"/>
  <c r="D998" i="1"/>
  <c r="H998" i="1" s="1"/>
  <c r="C998" i="1"/>
  <c r="D997" i="1"/>
  <c r="H997" i="1" s="1"/>
  <c r="C997" i="1"/>
  <c r="H996" i="1"/>
  <c r="D996" i="1"/>
  <c r="G996" i="1" s="1"/>
  <c r="C996" i="1"/>
  <c r="H995" i="1"/>
  <c r="G995" i="1"/>
  <c r="D995" i="1"/>
  <c r="C995" i="1"/>
  <c r="H994" i="1"/>
  <c r="G994" i="1"/>
  <c r="D994" i="1"/>
  <c r="C994" i="1"/>
  <c r="H993" i="1"/>
  <c r="D993" i="1"/>
  <c r="G993" i="1" s="1"/>
  <c r="C993" i="1"/>
  <c r="H992" i="1"/>
  <c r="G992" i="1"/>
  <c r="D992" i="1"/>
  <c r="C992" i="1"/>
  <c r="D991" i="1"/>
  <c r="G991" i="1" s="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G670" i="1"/>
  <c r="D670" i="1"/>
  <c r="H670" i="1" s="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H644" i="1"/>
  <c r="G644" i="1"/>
  <c r="D644" i="1"/>
  <c r="C644" i="1"/>
  <c r="G643" i="1"/>
  <c r="D643" i="1"/>
  <c r="H643" i="1" s="1"/>
  <c r="C643" i="1"/>
  <c r="D642" i="1"/>
  <c r="H642" i="1" s="1"/>
  <c r="C642" i="1"/>
  <c r="G641" i="1"/>
  <c r="D641" i="1"/>
  <c r="H641" i="1" s="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H412" i="1"/>
  <c r="D412" i="1"/>
  <c r="G412" i="1" s="1"/>
  <c r="C412" i="1"/>
  <c r="C411" i="1"/>
  <c r="H406" i="1"/>
  <c r="G406" i="1"/>
  <c r="D406" i="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G292" i="1"/>
  <c r="D292" i="1"/>
  <c r="H292" i="1" s="1"/>
  <c r="C292" i="1"/>
  <c r="G291" i="1"/>
  <c r="D291" i="1"/>
  <c r="H291" i="1" s="1"/>
  <c r="C291" i="1"/>
  <c r="H290" i="1"/>
  <c r="G290" i="1"/>
  <c r="D290" i="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G257" i="1"/>
  <c r="D257" i="1"/>
  <c r="H257" i="1" s="1"/>
  <c r="C257" i="1"/>
  <c r="G256" i="1"/>
  <c r="D256" i="1"/>
  <c r="H256" i="1" s="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G188" i="1"/>
  <c r="D188" i="1"/>
  <c r="H188" i="1" s="1"/>
  <c r="C188" i="1"/>
  <c r="G187" i="1"/>
  <c r="D187" i="1"/>
  <c r="H187" i="1" s="1"/>
  <c r="C187" i="1"/>
  <c r="H186" i="1"/>
  <c r="G186" i="1"/>
  <c r="D186" i="1"/>
  <c r="C186" i="1"/>
  <c r="G185" i="1"/>
  <c r="D185" i="1"/>
  <c r="H185" i="1" s="1"/>
  <c r="C185" i="1"/>
  <c r="D184" i="1"/>
  <c r="H184" i="1" s="1"/>
  <c r="C184" i="1"/>
  <c r="H183" i="1"/>
  <c r="G183" i="1"/>
  <c r="D183" i="1"/>
  <c r="C183" i="1"/>
  <c r="H182" i="1"/>
  <c r="D182" i="1"/>
  <c r="G182" i="1" s="1"/>
  <c r="C182" i="1"/>
  <c r="H181" i="1"/>
  <c r="D181" i="1"/>
  <c r="G181" i="1" s="1"/>
  <c r="C181" i="1"/>
  <c r="G180" i="1"/>
  <c r="D180" i="1"/>
  <c r="H180" i="1" s="1"/>
  <c r="C180" i="1"/>
  <c r="D179" i="1"/>
  <c r="H179" i="1" s="1"/>
  <c r="C179" i="1"/>
  <c r="H178" i="1"/>
  <c r="G178" i="1"/>
  <c r="D178" i="1"/>
  <c r="C178" i="1"/>
  <c r="H177" i="1"/>
  <c r="D177" i="1"/>
  <c r="G177" i="1" s="1"/>
  <c r="C177" i="1"/>
  <c r="H176" i="1"/>
  <c r="G176" i="1"/>
  <c r="D176" i="1"/>
  <c r="C176" i="1"/>
  <c r="H175" i="1"/>
  <c r="D175" i="1"/>
  <c r="G175" i="1" s="1"/>
  <c r="C175" i="1"/>
  <c r="D174" i="1"/>
  <c r="H174" i="1" s="1"/>
  <c r="C174" i="1"/>
  <c r="C173" i="1"/>
  <c r="D172" i="1"/>
  <c r="H172" i="1" s="1"/>
  <c r="C172" i="1"/>
  <c r="H171" i="1"/>
  <c r="G171" i="1"/>
  <c r="D171" i="1"/>
  <c r="C171" i="1"/>
  <c r="H170" i="1"/>
  <c r="D170" i="1"/>
  <c r="G170" i="1" s="1"/>
  <c r="C170" i="1"/>
  <c r="H169" i="1"/>
  <c r="D169" i="1"/>
  <c r="G169" i="1" s="1"/>
  <c r="C169" i="1"/>
  <c r="D168" i="1"/>
  <c r="H168" i="1" s="1"/>
  <c r="C168" i="1"/>
  <c r="D167" i="1"/>
  <c r="H167" i="1" s="1"/>
  <c r="C167" i="1"/>
  <c r="D166" i="1"/>
  <c r="H166" i="1" s="1"/>
  <c r="C166" i="1"/>
  <c r="C165" i="1"/>
  <c r="H164" i="1"/>
  <c r="G164" i="1"/>
  <c r="D164" i="1"/>
  <c r="C164" i="1"/>
  <c r="H163" i="1"/>
  <c r="D163" i="1"/>
  <c r="G163" i="1" s="1"/>
  <c r="C163" i="1"/>
  <c r="D162" i="1"/>
  <c r="H162" i="1" s="1"/>
  <c r="C162" i="1"/>
  <c r="H161" i="1"/>
  <c r="D161" i="1"/>
  <c r="G161" i="1" s="1"/>
  <c r="C161" i="1"/>
  <c r="D160" i="1"/>
  <c r="H160" i="1" s="1"/>
  <c r="C160" i="1"/>
  <c r="H158" i="1"/>
  <c r="G158" i="1"/>
  <c r="D158" i="1"/>
  <c r="C158" i="1"/>
  <c r="H157" i="1"/>
  <c r="D157" i="1"/>
  <c r="G157" i="1" s="1"/>
  <c r="C157" i="1"/>
  <c r="H156" i="1"/>
  <c r="G156" i="1"/>
  <c r="D156" i="1"/>
  <c r="C156" i="1"/>
  <c r="H155" i="1"/>
  <c r="D155" i="1"/>
  <c r="G155" i="1" s="1"/>
  <c r="C155" i="1"/>
  <c r="D154" i="1"/>
  <c r="H154" i="1" s="1"/>
  <c r="C154" i="1"/>
  <c r="H153" i="1"/>
  <c r="G153" i="1"/>
  <c r="D153" i="1"/>
  <c r="C153" i="1"/>
  <c r="D152" i="1"/>
  <c r="H152" i="1" s="1"/>
  <c r="C152" i="1"/>
  <c r="H151" i="1"/>
  <c r="G151" i="1"/>
  <c r="D151" i="1"/>
  <c r="C151" i="1"/>
  <c r="H150" i="1"/>
  <c r="D150" i="1"/>
  <c r="G150" i="1" s="1"/>
  <c r="C150" i="1"/>
  <c r="C149"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D132" i="1"/>
  <c r="G132" i="1" s="1"/>
  <c r="C132" i="1"/>
  <c r="D131" i="1"/>
  <c r="H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G121"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D74" i="1"/>
  <c r="G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409" i="1" l="1"/>
  <c r="G1409" i="1" s="1"/>
  <c r="H1263" i="1"/>
  <c r="G1278" i="1"/>
  <c r="G1216" i="1"/>
  <c r="G1236" i="1"/>
  <c r="G1237" i="1"/>
  <c r="D1223" i="1"/>
  <c r="F246" i="5"/>
  <c r="G1154" i="1"/>
  <c r="G1165" i="1"/>
  <c r="G1148" i="1"/>
  <c r="G1149" i="1"/>
  <c r="G1033" i="1"/>
  <c r="H1030" i="1"/>
  <c r="G1030" i="1"/>
  <c r="G1031" i="1"/>
  <c r="G1006" i="1"/>
  <c r="G997" i="1"/>
  <c r="G1004" i="1"/>
  <c r="H991" i="1"/>
  <c r="G1013" i="1"/>
  <c r="H1013" i="1"/>
  <c r="E12" i="5"/>
  <c r="F12" i="5" s="1"/>
  <c r="F35" i="5"/>
  <c r="G65" i="1"/>
  <c r="D64" i="1"/>
  <c r="H64" i="1" s="1"/>
  <c r="E303" i="9"/>
  <c r="B303" i="9" s="1"/>
  <c r="E114" i="6"/>
  <c r="D1408" i="1" s="1"/>
  <c r="G1408" i="1" s="1"/>
  <c r="H1411" i="1"/>
  <c r="H1420" i="1"/>
  <c r="E141" i="6"/>
  <c r="G1443" i="1"/>
  <c r="H1443" i="1"/>
  <c r="H1441" i="1"/>
  <c r="D1436" i="1"/>
  <c r="G1436" i="1" s="1"/>
  <c r="H1438" i="1"/>
  <c r="H1436" i="1"/>
  <c r="D1437" i="1"/>
  <c r="G1437" i="1" s="1"/>
  <c r="G1578" i="1"/>
  <c r="G1484" i="1"/>
  <c r="H1485" i="1"/>
  <c r="G1481" i="1"/>
  <c r="G1504" i="1"/>
  <c r="C1501" i="1"/>
  <c r="H1502" i="1"/>
  <c r="H1577" i="1"/>
  <c r="G1576" i="1"/>
  <c r="G413" i="1"/>
  <c r="H413" i="1"/>
  <c r="G405" i="1"/>
  <c r="H411" i="1"/>
  <c r="E644" i="4"/>
  <c r="D638" i="1" s="1"/>
  <c r="G631" i="1"/>
  <c r="G821" i="1"/>
  <c r="E46" i="9"/>
  <c r="B46" i="9" s="1"/>
  <c r="G710" i="1"/>
  <c r="G703" i="1"/>
  <c r="E31" i="9"/>
  <c r="B31" i="9" s="1"/>
  <c r="G669" i="1"/>
  <c r="E23" i="9"/>
  <c r="B23" i="9" s="1"/>
  <c r="G649" i="1"/>
  <c r="G647" i="1"/>
  <c r="F652" i="4"/>
  <c r="G642" i="1"/>
  <c r="G645" i="1"/>
  <c r="D173" i="1"/>
  <c r="H173" i="1" s="1"/>
  <c r="H378" i="1"/>
  <c r="G378" i="1"/>
  <c r="E350" i="4"/>
  <c r="D345" i="1" s="1"/>
  <c r="E363" i="4"/>
  <c r="D358" i="1" s="1"/>
  <c r="F383" i="4"/>
  <c r="H364" i="1"/>
  <c r="E407" i="4"/>
  <c r="D402" i="1" s="1"/>
  <c r="F259" i="4"/>
  <c r="G288" i="1"/>
  <c r="E273" i="9"/>
  <c r="B273" i="9" s="1"/>
  <c r="E68" i="9"/>
  <c r="B68" i="9" s="1"/>
  <c r="G184" i="1"/>
  <c r="F188" i="4"/>
  <c r="F221" i="9"/>
  <c r="G179" i="1"/>
  <c r="E43" i="9"/>
  <c r="B43" i="9" s="1"/>
  <c r="E33" i="9"/>
  <c r="B33" i="9" s="1"/>
  <c r="G174" i="1"/>
  <c r="G167" i="1"/>
  <c r="G166" i="1"/>
  <c r="G172" i="1"/>
  <c r="G162" i="1"/>
  <c r="G160" i="1"/>
  <c r="G165" i="1"/>
  <c r="G168" i="1"/>
  <c r="G154" i="1"/>
  <c r="D149" i="1"/>
  <c r="G152" i="1"/>
  <c r="G207" i="1"/>
  <c r="H206" i="1"/>
  <c r="F220" i="9"/>
  <c r="B220" i="9" s="1"/>
  <c r="G129" i="1"/>
  <c r="G130" i="1"/>
  <c r="G131" i="1"/>
  <c r="E30" i="9"/>
  <c r="B30" i="9" s="1"/>
  <c r="G64" i="1"/>
  <c r="G66" i="1"/>
  <c r="E50" i="4"/>
  <c r="D46" i="1" s="1"/>
  <c r="E294" i="9"/>
  <c r="B294" i="9" s="1"/>
  <c r="E27" i="9"/>
  <c r="B27" i="9" s="1"/>
  <c r="F215" i="9"/>
  <c r="B215" i="9" s="1"/>
  <c r="F77" i="4"/>
  <c r="E288" i="9"/>
  <c r="B288" i="9" s="1"/>
  <c r="E286" i="9"/>
  <c r="B286" i="9" s="1"/>
  <c r="E300" i="9"/>
  <c r="B300" i="9" s="1"/>
  <c r="E301" i="9"/>
  <c r="B301" i="9" s="1"/>
  <c r="E32" i="9"/>
  <c r="B32" i="9" s="1"/>
  <c r="F217" i="9"/>
  <c r="B217" i="9" s="1"/>
  <c r="E287" i="9"/>
  <c r="B287" i="9" s="1"/>
  <c r="E293" i="9"/>
  <c r="B293" i="9" s="1"/>
  <c r="I1441" i="1"/>
  <c r="H1448" i="1"/>
  <c r="I1451" i="1"/>
  <c r="H1458" i="1"/>
  <c r="I1462" i="1"/>
  <c r="H1467" i="1"/>
  <c r="I1472" i="1"/>
  <c r="I1477" i="1"/>
  <c r="H1483" i="1"/>
  <c r="G1483" i="1"/>
  <c r="H1487" i="1"/>
  <c r="G1487" i="1"/>
  <c r="H1491" i="1"/>
  <c r="G1491" i="1"/>
  <c r="H1495" i="1"/>
  <c r="G1495" i="1"/>
  <c r="H1499" i="1"/>
  <c r="G1499" i="1"/>
  <c r="H1503" i="1"/>
  <c r="G1503" i="1"/>
  <c r="H1507" i="1"/>
  <c r="G1507" i="1"/>
  <c r="H1511" i="1"/>
  <c r="G1511" i="1"/>
  <c r="H1515" i="1"/>
  <c r="G1515" i="1"/>
  <c r="H1442" i="1"/>
  <c r="G1442" i="1"/>
  <c r="I1442" i="1" s="1"/>
  <c r="J1442"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I1439" i="1"/>
  <c r="I1443" i="1"/>
  <c r="H1519" i="1"/>
  <c r="G1519" i="1"/>
  <c r="H1523" i="1"/>
  <c r="G1523" i="1"/>
  <c r="H1527" i="1"/>
  <c r="G1527" i="1"/>
  <c r="H1531" i="1"/>
  <c r="G1531" i="1"/>
  <c r="E408" i="4"/>
  <c r="D403" i="1" s="1"/>
  <c r="H1440" i="1"/>
  <c r="G1440" i="1"/>
  <c r="J1440" i="1"/>
  <c r="H1444" i="1"/>
  <c r="G1444" i="1"/>
  <c r="J1444" i="1"/>
  <c r="H1450" i="1"/>
  <c r="I1455" i="1"/>
  <c r="H1460" i="1"/>
  <c r="I1464" i="1"/>
  <c r="H1469" i="1"/>
  <c r="H1471" i="1"/>
  <c r="I1474" i="1"/>
  <c r="H1476" i="1"/>
  <c r="I1479" i="1"/>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D7" i="4"/>
  <c r="F83" i="4"/>
  <c r="D82" i="4"/>
  <c r="F107" i="4"/>
  <c r="D106" i="4"/>
  <c r="D152" i="4"/>
  <c r="F153" i="4"/>
  <c r="E163" i="4"/>
  <c r="E196" i="4"/>
  <c r="D192" i="1" s="1"/>
  <c r="F216" i="4"/>
  <c r="D215" i="4"/>
  <c r="F253" i="4"/>
  <c r="D252" i="4"/>
  <c r="D311" i="4"/>
  <c r="D363" i="4"/>
  <c r="F427" i="4"/>
  <c r="D421" i="4"/>
  <c r="G313" i="9"/>
  <c r="E313" i="9" s="1"/>
  <c r="D42" i="8"/>
  <c r="G1534" i="1"/>
  <c r="H1537" i="1"/>
  <c r="G1542" i="1"/>
  <c r="H1545" i="1"/>
  <c r="G1550" i="1"/>
  <c r="H1553" i="1"/>
  <c r="G1558" i="1"/>
  <c r="H1561" i="1"/>
  <c r="G1566" i="1"/>
  <c r="F51" i="4"/>
  <c r="D50" i="4"/>
  <c r="E106" i="4"/>
  <c r="D102" i="1" s="1"/>
  <c r="F139" i="4"/>
  <c r="F169" i="4"/>
  <c r="D163" i="4"/>
  <c r="F196" i="4"/>
  <c r="F264" i="4"/>
  <c r="D263" i="4"/>
  <c r="D44" i="4"/>
  <c r="F45" i="4"/>
  <c r="D124" i="4"/>
  <c r="F125" i="4"/>
  <c r="D644" i="4"/>
  <c r="F416" i="4"/>
  <c r="D643" i="4"/>
  <c r="F225" i="4"/>
  <c r="D224" i="4"/>
  <c r="E643" i="4"/>
  <c r="D637" i="1" s="1"/>
  <c r="E420" i="4"/>
  <c r="G316" i="9"/>
  <c r="E316" i="9" s="1"/>
  <c r="H29" i="3"/>
  <c r="D515" i="4"/>
  <c r="D529" i="4"/>
  <c r="E593" i="4"/>
  <c r="D587" i="1" s="1"/>
  <c r="F13" i="5"/>
  <c r="D69" i="5"/>
  <c r="E87" i="5"/>
  <c r="D118" i="5"/>
  <c r="F135" i="5"/>
  <c r="E308" i="9"/>
  <c r="B308" i="9" s="1"/>
  <c r="E310" i="9"/>
  <c r="B310" i="9" s="1"/>
  <c r="F35" i="6"/>
  <c r="D580" i="4"/>
  <c r="F177" i="5"/>
  <c r="E258" i="5"/>
  <c r="D1235" i="1" s="1"/>
  <c r="F114" i="6"/>
  <c r="D129" i="6"/>
  <c r="D141" i="6" s="1"/>
  <c r="F134" i="4"/>
  <c r="E263" i="4"/>
  <c r="D259" i="1" s="1"/>
  <c r="D299" i="4"/>
  <c r="D351" i="4"/>
  <c r="D472" i="4"/>
  <c r="E529" i="4"/>
  <c r="E143" i="9"/>
  <c r="B143" i="9" s="1"/>
  <c r="F79" i="5"/>
  <c r="F149" i="5"/>
  <c r="E176" i="5"/>
  <c r="H19" i="9" s="1"/>
  <c r="E19" i="9" s="1"/>
  <c r="B19" i="9" s="1"/>
  <c r="F180" i="5"/>
  <c r="F190" i="5"/>
  <c r="D206" i="5"/>
  <c r="E238" i="5"/>
  <c r="F238" i="5" s="1"/>
  <c r="D245" i="5"/>
  <c r="D237" i="5" s="1"/>
  <c r="F5" i="6"/>
  <c r="G204" i="9"/>
  <c r="E204" i="9" s="1"/>
  <c r="B204" i="9" s="1"/>
  <c r="G200" i="9"/>
  <c r="E200" i="9" s="1"/>
  <c r="B200" i="9" s="1"/>
  <c r="E79" i="9"/>
  <c r="B79" i="9" s="1"/>
  <c r="B85" i="9"/>
  <c r="E95" i="9"/>
  <c r="B95" i="9" s="1"/>
  <c r="B101" i="9"/>
  <c r="E111" i="9"/>
  <c r="B111" i="9" s="1"/>
  <c r="B117" i="9"/>
  <c r="E127" i="9"/>
  <c r="B127" i="9" s="1"/>
  <c r="B133" i="9"/>
  <c r="B145" i="9"/>
  <c r="E155" i="9"/>
  <c r="B155" i="9" s="1"/>
  <c r="G168" i="9"/>
  <c r="E168" i="9" s="1"/>
  <c r="B168" i="9" s="1"/>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81" i="9"/>
  <c r="E281" i="9" s="1"/>
  <c r="B281" i="9" s="1"/>
  <c r="G192" i="9"/>
  <c r="E192" i="9" s="1"/>
  <c r="L213" i="9"/>
  <c r="G209" i="9"/>
  <c r="E209" i="9" s="1"/>
  <c r="B209" i="9" s="1"/>
  <c r="G205" i="9"/>
  <c r="E205" i="9" s="1"/>
  <c r="B205" i="9" s="1"/>
  <c r="G201" i="9"/>
  <c r="E201" i="9" s="1"/>
  <c r="B201" i="9" s="1"/>
  <c r="G197" i="9"/>
  <c r="E197" i="9" s="1"/>
  <c r="B197" i="9" s="1"/>
  <c r="G193" i="9"/>
  <c r="E193" i="9" s="1"/>
  <c r="B193" i="9" s="1"/>
  <c r="G191" i="9"/>
  <c r="E191" i="9" s="1"/>
  <c r="B191" i="9" s="1"/>
  <c r="G187" i="9"/>
  <c r="E187" i="9" s="1"/>
  <c r="B187" i="9" s="1"/>
  <c r="H166" i="9"/>
  <c r="H165" i="9"/>
  <c r="G167" i="9"/>
  <c r="E167" i="9" s="1"/>
  <c r="B167" i="9" s="1"/>
  <c r="G166" i="9"/>
  <c r="E166" i="9" s="1"/>
  <c r="B166" i="9" s="1"/>
  <c r="G165" i="9"/>
  <c r="E165" i="9" s="1"/>
  <c r="B165" i="9" s="1"/>
  <c r="G164" i="9"/>
  <c r="E164" i="9" s="1"/>
  <c r="B164" i="9" s="1"/>
  <c r="G163" i="9"/>
  <c r="E163" i="9" s="1"/>
  <c r="B163" i="9" s="1"/>
  <c r="G162" i="9"/>
  <c r="E162" i="9" s="1"/>
  <c r="B162" i="9" s="1"/>
  <c r="G161" i="9"/>
  <c r="E161" i="9" s="1"/>
  <c r="B161" i="9" s="1"/>
  <c r="I10" i="9"/>
  <c r="G188" i="9"/>
  <c r="E188" i="9" s="1"/>
  <c r="B188" i="9" s="1"/>
  <c r="L192" i="9"/>
  <c r="F192" i="9" s="1"/>
  <c r="G208" i="9"/>
  <c r="E208" i="9" s="1"/>
  <c r="B208" i="9" s="1"/>
  <c r="E51" i="9"/>
  <c r="B51" i="9" s="1"/>
  <c r="E55" i="9"/>
  <c r="B55" i="9" s="1"/>
  <c r="E59" i="9"/>
  <c r="B59" i="9" s="1"/>
  <c r="E63" i="9"/>
  <c r="B63" i="9" s="1"/>
  <c r="E67" i="9"/>
  <c r="B67" i="9" s="1"/>
  <c r="E71" i="9"/>
  <c r="B71" i="9" s="1"/>
  <c r="B77" i="9"/>
  <c r="E87" i="9"/>
  <c r="B87" i="9" s="1"/>
  <c r="B93" i="9"/>
  <c r="E103" i="9"/>
  <c r="B103" i="9" s="1"/>
  <c r="B109" i="9"/>
  <c r="E119" i="9"/>
  <c r="B119" i="9" s="1"/>
  <c r="B125" i="9"/>
  <c r="E135" i="9"/>
  <c r="B135" i="9" s="1"/>
  <c r="B141" i="9"/>
  <c r="E147" i="9"/>
  <c r="B147" i="9" s="1"/>
  <c r="B153" i="9"/>
  <c r="G196" i="9"/>
  <c r="E196" i="9" s="1"/>
  <c r="B196" i="9" s="1"/>
  <c r="G212" i="9"/>
  <c r="E212" i="9" s="1"/>
  <c r="B212" i="9" s="1"/>
  <c r="B218" i="9"/>
  <c r="B221" i="9"/>
  <c r="F236" i="9"/>
  <c r="B236" i="9" s="1"/>
  <c r="B239" i="9"/>
  <c r="F244" i="9"/>
  <c r="B244" i="9" s="1"/>
  <c r="B270" i="9"/>
  <c r="B229" i="9"/>
  <c r="B237" i="9"/>
  <c r="B269" i="9"/>
  <c r="F219" i="9"/>
  <c r="B219" i="9" s="1"/>
  <c r="F227" i="9"/>
  <c r="B227" i="9" s="1"/>
  <c r="F235" i="9"/>
  <c r="B235" i="9" s="1"/>
  <c r="B225" i="9"/>
  <c r="B233" i="9"/>
  <c r="B241" i="9"/>
  <c r="B249" i="9"/>
  <c r="B257" i="9"/>
  <c r="B265" i="9"/>
  <c r="H1409" i="1" l="1"/>
  <c r="I27" i="3"/>
  <c r="H1223" i="1"/>
  <c r="G1223" i="1"/>
  <c r="E7" i="5"/>
  <c r="F7" i="5" s="1"/>
  <c r="D990" i="1"/>
  <c r="G990" i="1" s="1"/>
  <c r="H1408" i="1"/>
  <c r="I28" i="3"/>
  <c r="D1435" i="1"/>
  <c r="I1444" i="1"/>
  <c r="H1437" i="1"/>
  <c r="G1501" i="1"/>
  <c r="H1501" i="1"/>
  <c r="F213" i="9"/>
  <c r="B213" i="9" s="1"/>
  <c r="G173" i="1"/>
  <c r="G149" i="1"/>
  <c r="H149" i="1"/>
  <c r="H28" i="3"/>
  <c r="F141" i="6"/>
  <c r="C1435" i="1"/>
  <c r="G318" i="9"/>
  <c r="E318" i="9" s="1"/>
  <c r="H23" i="3"/>
  <c r="C1214" i="1"/>
  <c r="G311" i="9"/>
  <c r="E311" i="9" s="1"/>
  <c r="B311" i="9" s="1"/>
  <c r="F206" i="5"/>
  <c r="C1183" i="1"/>
  <c r="F472" i="4"/>
  <c r="C466" i="1"/>
  <c r="H1235" i="1"/>
  <c r="G1235" i="1"/>
  <c r="F580" i="4"/>
  <c r="C574" i="1"/>
  <c r="D68" i="5"/>
  <c r="F69" i="5"/>
  <c r="C1047" i="1"/>
  <c r="D528" i="4"/>
  <c r="F529" i="4"/>
  <c r="C523" i="1"/>
  <c r="F644" i="4"/>
  <c r="C638" i="1"/>
  <c r="F44" i="4"/>
  <c r="C40" i="1"/>
  <c r="K1451" i="9"/>
  <c r="G314" i="9"/>
  <c r="E314" i="9" s="1"/>
  <c r="B314" i="9" s="1"/>
  <c r="I34" i="3"/>
  <c r="C1517" i="1"/>
  <c r="F363" i="4"/>
  <c r="C358" i="1"/>
  <c r="F215" i="4"/>
  <c r="C211" i="1"/>
  <c r="F82" i="4"/>
  <c r="C78" i="1"/>
  <c r="B192" i="9"/>
  <c r="D350" i="4"/>
  <c r="F351" i="4"/>
  <c r="C346" i="1"/>
  <c r="F515" i="4"/>
  <c r="C509" i="1"/>
  <c r="D414" i="1"/>
  <c r="F163" i="4"/>
  <c r="C159" i="1"/>
  <c r="F50" i="4"/>
  <c r="C46" i="1"/>
  <c r="B313" i="9"/>
  <c r="F311" i="4"/>
  <c r="C306" i="1"/>
  <c r="H21" i="9"/>
  <c r="G21" i="9"/>
  <c r="F152" i="4"/>
  <c r="D151" i="4"/>
  <c r="C148" i="1"/>
  <c r="E6" i="4"/>
  <c r="F245" i="5"/>
  <c r="C1222" i="1"/>
  <c r="D298" i="4"/>
  <c r="F299" i="4"/>
  <c r="C294" i="1"/>
  <c r="F129" i="6"/>
  <c r="C1423" i="1"/>
  <c r="D176" i="5"/>
  <c r="F118" i="5"/>
  <c r="C1096" i="1"/>
  <c r="F643" i="4"/>
  <c r="C637" i="1"/>
  <c r="F124" i="4"/>
  <c r="C120" i="1"/>
  <c r="F263" i="4"/>
  <c r="C259" i="1"/>
  <c r="D420" i="4"/>
  <c r="F421" i="4"/>
  <c r="C415" i="1"/>
  <c r="F252" i="4"/>
  <c r="C248" i="1"/>
  <c r="H192" i="1"/>
  <c r="G192" i="1"/>
  <c r="F106" i="4"/>
  <c r="C102" i="1"/>
  <c r="F7" i="4"/>
  <c r="D6" i="4"/>
  <c r="C3" i="1"/>
  <c r="I1440" i="1"/>
  <c r="E237" i="5"/>
  <c r="D1215" i="1"/>
  <c r="I22" i="3"/>
  <c r="D1153" i="1"/>
  <c r="E528" i="4"/>
  <c r="E635" i="4" s="1"/>
  <c r="D629" i="1" s="1"/>
  <c r="D523" i="1"/>
  <c r="E68" i="5"/>
  <c r="D1065" i="1"/>
  <c r="H587" i="1"/>
  <c r="G587" i="1"/>
  <c r="B316" i="9"/>
  <c r="E315" i="9"/>
  <c r="I10" i="3" s="1"/>
  <c r="F224" i="4"/>
  <c r="C220" i="1"/>
  <c r="E151" i="4"/>
  <c r="D159" i="1"/>
  <c r="I20" i="3" l="1"/>
  <c r="D985" i="1"/>
  <c r="G985" i="1" s="1"/>
  <c r="H990" i="1"/>
  <c r="E312" i="9"/>
  <c r="I23" i="3"/>
  <c r="D1214" i="1"/>
  <c r="E289" i="4"/>
  <c r="I17" i="3"/>
  <c r="D147" i="1"/>
  <c r="I21" i="3"/>
  <c r="D1046" i="1"/>
  <c r="H120" i="1"/>
  <c r="G120" i="1"/>
  <c r="H985" i="1"/>
  <c r="H294" i="1"/>
  <c r="G294" i="1"/>
  <c r="H1047" i="1"/>
  <c r="G1047" i="1"/>
  <c r="H1214" i="1"/>
  <c r="G1214" i="1"/>
  <c r="H1435" i="1"/>
  <c r="G1435" i="1"/>
  <c r="H220" i="1"/>
  <c r="G220" i="1"/>
  <c r="E175" i="5"/>
  <c r="D1152" i="1" s="1"/>
  <c r="H102" i="1"/>
  <c r="G102" i="1"/>
  <c r="G248" i="1"/>
  <c r="H248" i="1"/>
  <c r="F420" i="4"/>
  <c r="D635" i="4"/>
  <c r="C414" i="1"/>
  <c r="H22" i="3"/>
  <c r="F176" i="5"/>
  <c r="D175" i="5"/>
  <c r="C1153" i="1"/>
  <c r="E412" i="4"/>
  <c r="E290" i="4"/>
  <c r="D286" i="1" s="1"/>
  <c r="I16" i="3"/>
  <c r="D2" i="1"/>
  <c r="E21" i="9"/>
  <c r="G159" i="1"/>
  <c r="H159" i="1"/>
  <c r="G509" i="1"/>
  <c r="H509" i="1"/>
  <c r="D408" i="4"/>
  <c r="F350" i="4"/>
  <c r="C345" i="1"/>
  <c r="G211" i="1"/>
  <c r="H211" i="1"/>
  <c r="G1517" i="1"/>
  <c r="H1517" i="1"/>
  <c r="H11" i="3"/>
  <c r="G40" i="1"/>
  <c r="H40" i="1"/>
  <c r="G523" i="1"/>
  <c r="H523" i="1"/>
  <c r="H1183" i="1"/>
  <c r="G1183" i="1"/>
  <c r="E636" i="4"/>
  <c r="D630" i="1" s="1"/>
  <c r="D522" i="1"/>
  <c r="H1215" i="1"/>
  <c r="G1215" i="1"/>
  <c r="G3" i="1"/>
  <c r="H3" i="1"/>
  <c r="H259" i="1"/>
  <c r="G259" i="1"/>
  <c r="G637" i="1"/>
  <c r="H637" i="1"/>
  <c r="E6" i="5"/>
  <c r="H1423" i="1"/>
  <c r="G1423" i="1"/>
  <c r="H9" i="3"/>
  <c r="D407" i="4"/>
  <c r="F298" i="4"/>
  <c r="C293" i="1"/>
  <c r="G148" i="1"/>
  <c r="H148" i="1"/>
  <c r="F68" i="5"/>
  <c r="H21" i="3"/>
  <c r="C1046" i="1"/>
  <c r="D6" i="5"/>
  <c r="F237" i="5"/>
  <c r="H1065" i="1"/>
  <c r="G1065" i="1"/>
  <c r="F6" i="4"/>
  <c r="H16" i="3"/>
  <c r="D412" i="4"/>
  <c r="D290" i="4"/>
  <c r="C2" i="1"/>
  <c r="G415" i="1"/>
  <c r="H415" i="1"/>
  <c r="H1096" i="1"/>
  <c r="G1096" i="1"/>
  <c r="H1222" i="1"/>
  <c r="G1222" i="1"/>
  <c r="F151" i="4"/>
  <c r="H17" i="3"/>
  <c r="D289" i="4"/>
  <c r="C147" i="1"/>
  <c r="G306" i="1"/>
  <c r="H306" i="1"/>
  <c r="G46" i="1"/>
  <c r="H46" i="1"/>
  <c r="G346" i="1"/>
  <c r="H346" i="1"/>
  <c r="G78" i="1"/>
  <c r="H78" i="1"/>
  <c r="H358" i="1"/>
  <c r="G358" i="1"/>
  <c r="H638" i="1"/>
  <c r="G638" i="1"/>
  <c r="F528" i="4"/>
  <c r="D636" i="4"/>
  <c r="C522" i="1"/>
  <c r="G574" i="1"/>
  <c r="H574" i="1"/>
  <c r="G466" i="1"/>
  <c r="H466" i="1"/>
  <c r="E317" i="9"/>
  <c r="B318" i="9"/>
  <c r="F636" i="4" l="1"/>
  <c r="C630" i="1"/>
  <c r="G2" i="1"/>
  <c r="H2" i="1"/>
  <c r="F175" i="5"/>
  <c r="C1152" i="1"/>
  <c r="F635" i="4"/>
  <c r="C629" i="1"/>
  <c r="F290" i="4"/>
  <c r="C286" i="1"/>
  <c r="G278" i="9"/>
  <c r="G285" i="9"/>
  <c r="E285" i="9" s="1"/>
  <c r="B285" i="9" s="1"/>
  <c r="F6" i="5"/>
  <c r="C984" i="1"/>
  <c r="F407" i="4"/>
  <c r="C402" i="1"/>
  <c r="H278" i="9"/>
  <c r="D984" i="1"/>
  <c r="F408" i="4"/>
  <c r="C403" i="1"/>
  <c r="E413" i="4"/>
  <c r="E414" i="4" s="1"/>
  <c r="D409" i="1" s="1"/>
  <c r="E291" i="4"/>
  <c r="D287" i="1" s="1"/>
  <c r="D285" i="1"/>
  <c r="G147" i="1"/>
  <c r="H147" i="1"/>
  <c r="D639" i="4"/>
  <c r="F412" i="4"/>
  <c r="D414" i="4"/>
  <c r="C407" i="1"/>
  <c r="H1046" i="1"/>
  <c r="G1046" i="1"/>
  <c r="N3" i="9"/>
  <c r="I11" i="3"/>
  <c r="B21" i="9"/>
  <c r="E639" i="4"/>
  <c r="D407" i="1"/>
  <c r="K3" i="9"/>
  <c r="I9" i="3"/>
  <c r="G522" i="1"/>
  <c r="H522" i="1"/>
  <c r="D413" i="4"/>
  <c r="F289" i="4"/>
  <c r="D291" i="4"/>
  <c r="C285" i="1"/>
  <c r="H293" i="1"/>
  <c r="G293" i="1"/>
  <c r="G345" i="1"/>
  <c r="H345" i="1"/>
  <c r="H1153" i="1"/>
  <c r="G1153" i="1"/>
  <c r="H414" i="1"/>
  <c r="G414" i="1"/>
  <c r="G285" i="1" l="1"/>
  <c r="H285" i="1"/>
  <c r="F639" i="4"/>
  <c r="C633" i="1"/>
  <c r="H8" i="3"/>
  <c r="H984" i="1"/>
  <c r="G984" i="1"/>
  <c r="H407" i="1"/>
  <c r="G407" i="1"/>
  <c r="E640" i="4"/>
  <c r="E641" i="4" s="1"/>
  <c r="E415" i="4"/>
  <c r="D410" i="1" s="1"/>
  <c r="D408" i="1"/>
  <c r="G286" i="1"/>
  <c r="H286" i="1"/>
  <c r="H1152" i="1"/>
  <c r="G1152" i="1"/>
  <c r="F291" i="4"/>
  <c r="C287" i="1"/>
  <c r="D633" i="1"/>
  <c r="F414" i="4"/>
  <c r="C409" i="1"/>
  <c r="G403" i="1"/>
  <c r="H403" i="1"/>
  <c r="G402" i="1"/>
  <c r="H402" i="1"/>
  <c r="G630" i="1"/>
  <c r="H630" i="1"/>
  <c r="D415" i="4"/>
  <c r="D640" i="4"/>
  <c r="F413" i="4"/>
  <c r="C408" i="1"/>
  <c r="E278" i="9"/>
  <c r="G629" i="1"/>
  <c r="H629" i="1"/>
  <c r="G408" i="1" l="1"/>
  <c r="H408" i="1"/>
  <c r="D642" i="4"/>
  <c r="F640" i="4"/>
  <c r="C634" i="1"/>
  <c r="H409" i="1"/>
  <c r="G409" i="1"/>
  <c r="E277" i="9"/>
  <c r="I8" i="3" s="1"/>
  <c r="B278" i="9"/>
  <c r="F415" i="4"/>
  <c r="C410" i="1"/>
  <c r="E642" i="4"/>
  <c r="E645" i="4" s="1"/>
  <c r="D634" i="1"/>
  <c r="M3" i="9"/>
  <c r="D635" i="1"/>
  <c r="G633" i="1"/>
  <c r="H633" i="1"/>
  <c r="G287" i="1"/>
  <c r="H287" i="1"/>
  <c r="D641" i="4"/>
  <c r="I18" i="3" l="1"/>
  <c r="D639" i="1"/>
  <c r="E646" i="4"/>
  <c r="D636" i="1"/>
  <c r="G410" i="1"/>
  <c r="H410" i="1"/>
  <c r="D646" i="4"/>
  <c r="F642" i="4"/>
  <c r="C636" i="1"/>
  <c r="F641" i="4"/>
  <c r="D645" i="4"/>
  <c r="C635" i="1"/>
  <c r="H634" i="1"/>
  <c r="G634" i="1"/>
  <c r="F645" i="4" l="1"/>
  <c r="H18" i="3"/>
  <c r="C639" i="1"/>
  <c r="H19" i="3"/>
  <c r="F646" i="4"/>
  <c r="C640" i="1"/>
  <c r="I19" i="3"/>
  <c r="D640" i="1"/>
  <c r="G276" i="9"/>
  <c r="E276" i="9" s="1"/>
  <c r="B276" i="9" s="1"/>
  <c r="H636" i="1"/>
  <c r="G636" i="1"/>
  <c r="G635" i="1"/>
  <c r="H635" i="1"/>
  <c r="G639" i="1" l="1"/>
  <c r="H639" i="1"/>
  <c r="H7" i="3"/>
  <c r="G640" i="1"/>
  <c r="H640" i="1"/>
  <c r="J3" i="9" l="1"/>
  <c r="G274" i="9" l="1"/>
  <c r="H274" i="9"/>
  <c r="M272" i="9"/>
  <c r="L272" i="9"/>
  <c r="H18" i="9"/>
  <c r="G18" i="9"/>
  <c r="K6" i="9"/>
  <c r="J11" i="9"/>
  <c r="I17" i="9"/>
  <c r="K7" i="9"/>
  <c r="J12" i="9"/>
  <c r="J17" i="9"/>
  <c r="J5" i="9"/>
  <c r="L16" i="9"/>
  <c r="I7" i="9"/>
  <c r="K13" i="9"/>
  <c r="J7" i="9"/>
  <c r="I12" i="9"/>
  <c r="J8" i="9"/>
  <c r="I13" i="9"/>
  <c r="I6" i="9"/>
  <c r="K12" i="9"/>
  <c r="G17" i="9"/>
  <c r="K9" i="9"/>
  <c r="L15" i="9"/>
  <c r="K8" i="9"/>
  <c r="J13" i="9"/>
  <c r="K5" i="9"/>
  <c r="J10" i="9"/>
  <c r="M16" i="9"/>
  <c r="H17" i="9"/>
  <c r="I8" i="9"/>
  <c r="M15" i="9"/>
  <c r="I9" i="9"/>
  <c r="G15" i="9"/>
  <c r="K10" i="9"/>
  <c r="G16" i="9"/>
  <c r="I5" i="9"/>
  <c r="K11" i="9"/>
  <c r="H16" i="9"/>
  <c r="J9" i="9"/>
  <c r="H15" i="9"/>
  <c r="J6" i="9"/>
  <c r="I11" i="9"/>
  <c r="E15" i="9" l="1"/>
  <c r="E11" i="9"/>
  <c r="B11" i="9" s="1"/>
  <c r="E8" i="9"/>
  <c r="B8" i="9" s="1"/>
  <c r="F272" i="9"/>
  <c r="F20" i="9" s="1"/>
  <c r="E7" i="9"/>
  <c r="B7" i="9" s="1"/>
  <c r="E274" i="9"/>
  <c r="B274" i="9" s="1"/>
  <c r="E13" i="9"/>
  <c r="B13" i="9" s="1"/>
  <c r="B272" i="9"/>
  <c r="E17" i="9"/>
  <c r="B17" i="9" s="1"/>
  <c r="E5" i="9"/>
  <c r="E9" i="9"/>
  <c r="B9" i="9" s="1"/>
  <c r="E12" i="9"/>
  <c r="B12" i="9" s="1"/>
  <c r="F16" i="9"/>
  <c r="E18" i="9"/>
  <c r="B18" i="9" s="1"/>
  <c r="E16" i="9"/>
  <c r="E10" i="9"/>
  <c r="B10" i="9" s="1"/>
  <c r="F15" i="9"/>
  <c r="F14" i="9" s="1"/>
  <c r="E6" i="9"/>
  <c r="B6" i="9" s="1"/>
  <c r="E20" i="9" l="1"/>
  <c r="I7" i="3" s="1"/>
  <c r="B16" i="9"/>
  <c r="B15" i="9"/>
  <c r="B5" i="9"/>
  <c r="E4" i="9"/>
  <c r="F3"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<sst xmlns="http://schemas.openxmlformats.org/spreadsheetml/2006/main" count="4374" uniqueCount="3426">
  <si>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</si>
  <si>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</si>
  <si>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</si>
  <si>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</si>
  <si>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</si>
  <si>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</si>
  <si>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</si>
  <si>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</si>
  <si>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</si>
  <si>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</si>
  <si>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</si>
  <si>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</si>
  <si>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</si>
  <si>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</si>
  <si>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</si>
  <si>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</si>
  <si>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</si>
  <si>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</si>
  <si>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</si>
  <si>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</si>
  <si>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</si>
  <si>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</si>
  <si>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</si>
  <si>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</si>
  <si>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</si>
  <si>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</si>
  <si>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</si>
  <si>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</si>
  <si>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</si>
  <si>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</si>
  <si>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</si>
  <si>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CVJETNO NASELJE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</si>
  <si>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</si>
  <si>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</si>
  <si>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</si>
  <si>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</si>
  <si>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</si>
  <si>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</si>
  <si>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</si>
  <si>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</si>
  <si>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</si>
  <si>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</si>
  <si>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</si>
  <si>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</si>
  <si>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</si>
  <si>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</si>
  <si>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</si>
  <si>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</si>
  <si>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</si>
  <si>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15464 - OSNOVNA ŠKOLA CVJETNO NASELJE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</si>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</sst>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1472527.8699999999</v>
      </c>
      <c r="D2" s="6">
        <f>'PR-RAS'!E6</f>
        <v>1730362.6699999997</v>
      </c>
      <c r="E2" s="6">
        <v>0</v>
      </c>
      <c r="F2" s="6">
        <v>0</v>
      </c>
      <c r="G2" s="7">
        <f t="shared" ref="G2:G264" si="0">(B2/1000)*(C2*1+D2*2)</f>
        <v>4933.2532099999989</v>
      </c>
      <c r="H2" s="7">
        <f t="shared" ref="H2:H264" si="1">ABS(C2-ROUND(C2,0))+ABS(D2-ROUND(D2,0))</f>
        <v>0.46000000042840838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978375.46000000008</v>
      </c>
      <c r="D46" s="1">
        <f>'PR-RAS'!E50</f>
        <v>1211069.21</v>
      </c>
      <c r="E46" s="1">
        <v>0</v>
      </c>
      <c r="F46" s="1">
        <v>0</v>
      </c>
      <c r="G46" s="2">
        <f t="shared" si="0"/>
        <v>153023.12459999998</v>
      </c>
      <c r="H46" s="2">
        <f t="shared" si="1"/>
        <v>0.67000000004190952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978135.46000000008</v>
      </c>
      <c r="D64" s="1">
        <f>'PR-RAS'!E68</f>
        <v>1210864.21</v>
      </c>
      <c r="E64" s="1">
        <v>0</v>
      </c>
      <c r="F64" s="1">
        <v>0</v>
      </c>
      <c r="G64" s="2">
        <f t="shared" si="0"/>
        <v>214191.42444</v>
      </c>
      <c r="H64" s="2">
        <f t="shared" si="1"/>
        <v>0.67000000004190952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955531.93</v>
      </c>
      <c r="D65" s="1">
        <f>'PR-RAS'!E69</f>
        <v>1179957.6599999999</v>
      </c>
      <c r="E65" s="1">
        <v>0</v>
      </c>
      <c r="F65" s="1">
        <v>0</v>
      </c>
      <c r="G65" s="2">
        <f t="shared" si="0"/>
        <v>212188.62400000001</v>
      </c>
      <c r="H65" s="2">
        <f t="shared" si="1"/>
        <v>0.41000000003259629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22603.53</v>
      </c>
      <c r="D66" s="1">
        <f>'PR-RAS'!E70</f>
        <v>30906.55</v>
      </c>
      <c r="E66" s="1">
        <v>0</v>
      </c>
      <c r="F66" s="1">
        <v>0</v>
      </c>
      <c r="G66" s="2">
        <f t="shared" si="0"/>
        <v>5487.0809500000005</v>
      </c>
      <c r="H66" s="2">
        <f t="shared" si="1"/>
        <v>0.92000000000189175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240</v>
      </c>
      <c r="D73" s="1">
        <f>'PR-RAS'!E77</f>
        <v>205</v>
      </c>
      <c r="E73" s="1">
        <v>0</v>
      </c>
      <c r="F73" s="1">
        <v>0</v>
      </c>
      <c r="G73" s="2">
        <f t="shared" si="0"/>
        <v>46.8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240</v>
      </c>
      <c r="D74" s="1">
        <f>'PR-RAS'!E78</f>
        <v>205</v>
      </c>
      <c r="E74" s="1">
        <v>0</v>
      </c>
      <c r="F74" s="1">
        <v>0</v>
      </c>
      <c r="G74" s="2">
        <f t="shared" si="0"/>
        <v>47.449999999999996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66271</v>
      </c>
      <c r="D102" s="1">
        <f>'PR-RAS'!E106</f>
        <v>75605.14</v>
      </c>
      <c r="E102" s="1">
        <v>0</v>
      </c>
      <c r="F102" s="1">
        <v>0</v>
      </c>
      <c r="G102" s="2">
        <f t="shared" si="0"/>
        <v>21965.609280000001</v>
      </c>
      <c r="H102" s="2">
        <f t="shared" si="1"/>
        <v>0.13999999999941792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66271</v>
      </c>
      <c r="D108" s="1">
        <f>'PR-RAS'!E112</f>
        <v>75605.14</v>
      </c>
      <c r="E108" s="1">
        <v>0</v>
      </c>
      <c r="F108" s="1">
        <v>0</v>
      </c>
      <c r="G108" s="2">
        <f t="shared" si="0"/>
        <v>23270.49696</v>
      </c>
      <c r="H108" s="2">
        <f t="shared" si="1"/>
        <v>0.13999999999941792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66271</v>
      </c>
      <c r="D113" s="1">
        <f>'PR-RAS'!E117</f>
        <v>75605.14</v>
      </c>
      <c r="E113" s="1">
        <v>0</v>
      </c>
      <c r="F113" s="1">
        <v>0</v>
      </c>
      <c r="G113" s="2">
        <f t="shared" si="0"/>
        <v>24357.90336</v>
      </c>
      <c r="H113" s="2">
        <f t="shared" si="1"/>
        <v>0.13999999999941792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28401.06</v>
      </c>
      <c r="D120" s="1">
        <f>'PR-RAS'!E124</f>
        <v>27446.38</v>
      </c>
      <c r="E120" s="1">
        <v>0</v>
      </c>
      <c r="F120" s="1">
        <v>0</v>
      </c>
      <c r="G120" s="2">
        <f t="shared" si="0"/>
        <v>9911.9645799999998</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28401.06</v>
      </c>
      <c r="D121" s="1">
        <f>'PR-RAS'!E125</f>
        <v>27446.38</v>
      </c>
      <c r="E121" s="1">
        <v>0</v>
      </c>
      <c r="F121" s="1">
        <v>0</v>
      </c>
      <c r="G121" s="2">
        <f t="shared" si="0"/>
        <v>9995.2584000000006</v>
      </c>
      <c r="H121" s="2">
        <f t="shared" si="1"/>
        <v>0.44000000000232831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28401.06</v>
      </c>
      <c r="D123" s="1">
        <f>'PR-RAS'!E127</f>
        <v>27446.38</v>
      </c>
      <c r="E123" s="1">
        <v>0</v>
      </c>
      <c r="F123" s="1">
        <v>0</v>
      </c>
      <c r="G123" s="2">
        <f t="shared" si="0"/>
        <v>10161.84604</v>
      </c>
      <c r="H123" s="2">
        <f t="shared" si="1"/>
        <v>0.44000000000232831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376828.67</v>
      </c>
      <c r="D129" s="1">
        <f>'PR-RAS'!E133</f>
        <v>416184.94</v>
      </c>
      <c r="E129" s="1">
        <v>0</v>
      </c>
      <c r="F129" s="1">
        <v>0</v>
      </c>
      <c r="G129" s="2">
        <f t="shared" si="0"/>
        <v>154777.41440000001</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376828.67</v>
      </c>
      <c r="D130" s="1">
        <f>'PR-RAS'!E134</f>
        <v>416184.94</v>
      </c>
      <c r="E130" s="1">
        <v>0</v>
      </c>
      <c r="F130" s="1">
        <v>0</v>
      </c>
      <c r="G130" s="2">
        <f t="shared" si="0"/>
        <v>155986.61295000001</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352183</v>
      </c>
      <c r="D131" s="1">
        <f>'PR-RAS'!E135</f>
        <v>406028.95</v>
      </c>
      <c r="E131" s="1">
        <v>0</v>
      </c>
      <c r="F131" s="1">
        <v>0</v>
      </c>
      <c r="G131" s="2">
        <f t="shared" si="0"/>
        <v>151351.31699999998</v>
      </c>
      <c r="H131" s="2">
        <f t="shared" si="1"/>
        <v>4.9999999988358468E-2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24645.67</v>
      </c>
      <c r="D132" s="1">
        <f>'PR-RAS'!E136</f>
        <v>10155.99</v>
      </c>
      <c r="E132" s="1">
        <v>0</v>
      </c>
      <c r="F132" s="1">
        <v>0</v>
      </c>
      <c r="G132" s="2">
        <f t="shared" si="0"/>
        <v>5889.4521499999992</v>
      </c>
      <c r="H132" s="2">
        <f t="shared" si="1"/>
        <v>0.34000000000196451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22651.68</v>
      </c>
      <c r="D135" s="1">
        <f>'PR-RAS'!E139</f>
        <v>57</v>
      </c>
      <c r="E135" s="1">
        <v>0</v>
      </c>
      <c r="F135" s="1">
        <v>0</v>
      </c>
      <c r="G135" s="2">
        <f t="shared" si="0"/>
        <v>3050.6011200000003</v>
      </c>
      <c r="H135" s="2">
        <f t="shared" si="1"/>
        <v>0.31999999999970896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22651.68</v>
      </c>
      <c r="D146" s="1">
        <f>'PR-RAS'!E150</f>
        <v>57</v>
      </c>
      <c r="E146" s="1">
        <v>0</v>
      </c>
      <c r="F146" s="1">
        <v>0</v>
      </c>
      <c r="G146" s="2">
        <f t="shared" si="0"/>
        <v>3301.0236</v>
      </c>
      <c r="H146" s="2">
        <f t="shared" si="1"/>
        <v>0.31999999999970896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1394973.5500000003</v>
      </c>
      <c r="D147" s="1">
        <f>'PR-RAS'!E151</f>
        <v>1607883.87</v>
      </c>
      <c r="E147" s="1">
        <v>0</v>
      </c>
      <c r="F147" s="1">
        <v>0</v>
      </c>
      <c r="G147" s="2">
        <f t="shared" si="0"/>
        <v>673168.22834000015</v>
      </c>
      <c r="H147" s="2">
        <f t="shared" si="1"/>
        <v>0.57999999960884452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1052744.8600000001</v>
      </c>
      <c r="D148" s="1">
        <f>'PR-RAS'!E152</f>
        <v>1295447.83</v>
      </c>
      <c r="E148" s="1">
        <v>0</v>
      </c>
      <c r="F148" s="1">
        <v>0</v>
      </c>
      <c r="G148" s="2">
        <f t="shared" si="0"/>
        <v>535615.15644000005</v>
      </c>
      <c r="H148" s="2">
        <f t="shared" si="1"/>
        <v>0.30999999982304871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865498.31</v>
      </c>
      <c r="D149" s="1">
        <f>'PR-RAS'!E153</f>
        <v>1071002.82</v>
      </c>
      <c r="E149" s="1">
        <v>0</v>
      </c>
      <c r="F149" s="1">
        <v>0</v>
      </c>
      <c r="G149" s="2">
        <f t="shared" si="0"/>
        <v>445110.5846</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850455.5</v>
      </c>
      <c r="D150" s="1">
        <f>'PR-RAS'!E154</f>
        <v>1050111.81</v>
      </c>
      <c r="E150" s="1">
        <v>0</v>
      </c>
      <c r="F150" s="1">
        <v>0</v>
      </c>
      <c r="G150" s="2">
        <f t="shared" si="0"/>
        <v>439651.18887999997</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13688.03</v>
      </c>
      <c r="D152" s="1">
        <f>'PR-RAS'!E156</f>
        <v>17564.189999999999</v>
      </c>
      <c r="E152" s="1">
        <v>0</v>
      </c>
      <c r="F152" s="1">
        <v>0</v>
      </c>
      <c r="G152" s="2">
        <f t="shared" si="0"/>
        <v>7371.2779099999989</v>
      </c>
      <c r="H152" s="2">
        <f t="shared" si="1"/>
        <v>0.21999999999934516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1354.78</v>
      </c>
      <c r="D153" s="1">
        <f>'PR-RAS'!E157</f>
        <v>3326.82</v>
      </c>
      <c r="E153" s="1">
        <v>0</v>
      </c>
      <c r="F153" s="1">
        <v>0</v>
      </c>
      <c r="G153" s="2">
        <f t="shared" si="0"/>
        <v>1217.2798399999999</v>
      </c>
      <c r="H153" s="2">
        <f t="shared" si="1"/>
        <v>0.39999999999986358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45221.52</v>
      </c>
      <c r="D154" s="1">
        <f>'PR-RAS'!E158</f>
        <v>49430.14</v>
      </c>
      <c r="E154" s="1">
        <v>0</v>
      </c>
      <c r="F154" s="1">
        <v>0</v>
      </c>
      <c r="G154" s="2">
        <f t="shared" si="0"/>
        <v>22044.515399999997</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142025.03</v>
      </c>
      <c r="D155" s="1">
        <f>'PR-RAS'!E159</f>
        <v>175014.87</v>
      </c>
      <c r="E155" s="1">
        <v>0</v>
      </c>
      <c r="F155" s="1">
        <v>0</v>
      </c>
      <c r="G155" s="2">
        <f t="shared" si="0"/>
        <v>75776.434580000001</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142025.03</v>
      </c>
      <c r="D157" s="1">
        <f>'PR-RAS'!E161</f>
        <v>175014.87</v>
      </c>
      <c r="E157" s="1">
        <v>0</v>
      </c>
      <c r="F157" s="1">
        <v>0</v>
      </c>
      <c r="G157" s="2">
        <f t="shared" si="0"/>
        <v>76760.544120000006</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307544.26</v>
      </c>
      <c r="D159" s="1">
        <f>'PR-RAS'!E163</f>
        <v>309775.98</v>
      </c>
      <c r="E159" s="1">
        <v>0</v>
      </c>
      <c r="F159" s="1">
        <v>0</v>
      </c>
      <c r="G159" s="2">
        <f t="shared" si="0"/>
        <v>146481.20275999999</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33143.68</v>
      </c>
      <c r="D160" s="1">
        <f>'PR-RAS'!E164</f>
        <v>34707.229999999996</v>
      </c>
      <c r="E160" s="1">
        <v>0</v>
      </c>
      <c r="F160" s="1">
        <v>0</v>
      </c>
      <c r="G160" s="2">
        <f t="shared" si="0"/>
        <v>16306.744259999998</v>
      </c>
      <c r="H160" s="2">
        <f t="shared" si="1"/>
        <v>0.54999999999563443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5060.6400000000003</v>
      </c>
      <c r="D161" s="1">
        <f>'PR-RAS'!E165</f>
        <v>5951.14</v>
      </c>
      <c r="E161" s="1">
        <v>0</v>
      </c>
      <c r="F161" s="1">
        <v>0</v>
      </c>
      <c r="G161" s="2">
        <f t="shared" si="0"/>
        <v>2714.0672000000004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27433.040000000001</v>
      </c>
      <c r="D162" s="1">
        <f>'PR-RAS'!E166</f>
        <v>27924.14</v>
      </c>
      <c r="E162" s="1">
        <v>0</v>
      </c>
      <c r="F162" s="1">
        <v>0</v>
      </c>
      <c r="G162" s="2">
        <f t="shared" si="0"/>
        <v>13408.292520000001</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650</v>
      </c>
      <c r="D163" s="1">
        <f>'PR-RAS'!E167</f>
        <v>559</v>
      </c>
      <c r="E163" s="1">
        <v>0</v>
      </c>
      <c r="F163" s="1">
        <v>0</v>
      </c>
      <c r="G163" s="2">
        <f t="shared" si="0"/>
        <v>286.416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272.95</v>
      </c>
      <c r="E164" s="1">
        <v>0</v>
      </c>
      <c r="F164" s="1">
        <v>0</v>
      </c>
      <c r="G164" s="2">
        <f t="shared" si="0"/>
        <v>88.981700000000004</v>
      </c>
      <c r="H164" s="2">
        <f t="shared" si="1"/>
        <v>5.0000000000011369E-2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141447.19000000003</v>
      </c>
      <c r="D165" s="1">
        <f>'PR-RAS'!E169</f>
        <v>143238.04999999999</v>
      </c>
      <c r="E165" s="1">
        <v>0</v>
      </c>
      <c r="F165" s="1">
        <v>0</v>
      </c>
      <c r="G165" s="2">
        <f t="shared" si="0"/>
        <v>70179.419560000009</v>
      </c>
      <c r="H165" s="2">
        <f t="shared" si="1"/>
        <v>0.2400000000197906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7685.15</v>
      </c>
      <c r="D166" s="1">
        <f>'PR-RAS'!E170</f>
        <v>7973.44</v>
      </c>
      <c r="E166" s="1">
        <v>0</v>
      </c>
      <c r="F166" s="1">
        <v>0</v>
      </c>
      <c r="G166" s="2">
        <f t="shared" si="0"/>
        <v>3899.2849500000002</v>
      </c>
      <c r="H166" s="2">
        <f t="shared" si="1"/>
        <v>0.58999999999923602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92185.63</v>
      </c>
      <c r="D167" s="1">
        <f>'PR-RAS'!E171</f>
        <v>91392.51</v>
      </c>
      <c r="E167" s="1">
        <v>0</v>
      </c>
      <c r="F167" s="1">
        <v>0</v>
      </c>
      <c r="G167" s="2">
        <f t="shared" si="0"/>
        <v>45645.127900000007</v>
      </c>
      <c r="H167" s="2">
        <f t="shared" si="1"/>
        <v>0.86000000000058208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32633</v>
      </c>
      <c r="D168" s="1">
        <f>'PR-RAS'!E172</f>
        <v>32095.57</v>
      </c>
      <c r="E168" s="1">
        <v>0</v>
      </c>
      <c r="F168" s="1">
        <v>0</v>
      </c>
      <c r="G168" s="2">
        <f t="shared" si="0"/>
        <v>16169.631380000001</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7356.14</v>
      </c>
      <c r="D169" s="1">
        <f>'PR-RAS'!E173</f>
        <v>9189.32</v>
      </c>
      <c r="E169" s="1">
        <v>0</v>
      </c>
      <c r="F169" s="1">
        <v>0</v>
      </c>
      <c r="G169" s="2">
        <f t="shared" si="0"/>
        <v>4323.4430400000001</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1088.23</v>
      </c>
      <c r="D170" s="1">
        <f>'PR-RAS'!E174</f>
        <v>2087.21</v>
      </c>
      <c r="E170" s="1">
        <v>0</v>
      </c>
      <c r="F170" s="1">
        <v>0</v>
      </c>
      <c r="G170" s="2">
        <f t="shared" si="0"/>
        <v>889.38784999999996</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499.04</v>
      </c>
      <c r="D172" s="1">
        <f>'PR-RAS'!E176</f>
        <v>500</v>
      </c>
      <c r="E172" s="1">
        <v>0</v>
      </c>
      <c r="F172" s="1">
        <v>0</v>
      </c>
      <c r="G172" s="2">
        <f t="shared" si="0"/>
        <v>256.33584000000002</v>
      </c>
      <c r="H172" s="2">
        <f t="shared" si="1"/>
        <v>4.0000000000020464E-2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128192.09000000001</v>
      </c>
      <c r="D173" s="1">
        <f>'PR-RAS'!E177</f>
        <v>126280.48000000001</v>
      </c>
      <c r="E173" s="1">
        <v>0</v>
      </c>
      <c r="F173" s="1">
        <v>0</v>
      </c>
      <c r="G173" s="2">
        <f t="shared" si="0"/>
        <v>65489.524600000004</v>
      </c>
      <c r="H173" s="2">
        <f t="shared" si="1"/>
        <v>0.57000000002153683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7243.65</v>
      </c>
      <c r="D174" s="1">
        <f>'PR-RAS'!E178</f>
        <v>1454.9</v>
      </c>
      <c r="E174" s="1">
        <v>0</v>
      </c>
      <c r="F174" s="1">
        <v>0</v>
      </c>
      <c r="G174" s="2">
        <f t="shared" si="0"/>
        <v>1756.5468499999999</v>
      </c>
      <c r="H174" s="2">
        <f t="shared" si="1"/>
        <v>0.45000000000027285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44563.77</v>
      </c>
      <c r="D175" s="1">
        <f>'PR-RAS'!E179</f>
        <v>38059.11</v>
      </c>
      <c r="E175" s="1">
        <v>0</v>
      </c>
      <c r="F175" s="1">
        <v>0</v>
      </c>
      <c r="G175" s="2">
        <f t="shared" si="0"/>
        <v>20998.666259999998</v>
      </c>
      <c r="H175" s="2">
        <f t="shared" si="1"/>
        <v>0.3400000000037835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13118.25</v>
      </c>
      <c r="D177" s="1">
        <f>'PR-RAS'!E181</f>
        <v>12768.54</v>
      </c>
      <c r="E177" s="1">
        <v>0</v>
      </c>
      <c r="F177" s="1">
        <v>0</v>
      </c>
      <c r="G177" s="2">
        <f t="shared" si="0"/>
        <v>6803.3380799999995</v>
      </c>
      <c r="H177" s="2">
        <f t="shared" si="1"/>
        <v>0.70999999999912689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6649.8</v>
      </c>
      <c r="D179" s="1">
        <f>'PR-RAS'!E183</f>
        <v>3250.86</v>
      </c>
      <c r="E179" s="1">
        <v>0</v>
      </c>
      <c r="F179" s="1">
        <v>0</v>
      </c>
      <c r="G179" s="2">
        <f t="shared" si="0"/>
        <v>2340.9705599999998</v>
      </c>
      <c r="H179" s="2">
        <f t="shared" si="1"/>
        <v>0.33999999999969077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33090.800000000003</v>
      </c>
      <c r="D180" s="1">
        <f>'PR-RAS'!E184</f>
        <v>48432.78</v>
      </c>
      <c r="E180" s="1">
        <v>0</v>
      </c>
      <c r="F180" s="1">
        <v>0</v>
      </c>
      <c r="G180" s="2">
        <f t="shared" si="0"/>
        <v>23262.188439999998</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6584.49</v>
      </c>
      <c r="D181" s="1">
        <f>'PR-RAS'!E185</f>
        <v>7483.57</v>
      </c>
      <c r="E181" s="1">
        <v>0</v>
      </c>
      <c r="F181" s="1">
        <v>0</v>
      </c>
      <c r="G181" s="2">
        <f t="shared" si="0"/>
        <v>3879.2933999999996</v>
      </c>
      <c r="H181" s="2">
        <f t="shared" si="1"/>
        <v>0.92000000000007276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16941.330000000002</v>
      </c>
      <c r="D182" s="1">
        <f>'PR-RAS'!E186</f>
        <v>14830.72</v>
      </c>
      <c r="E182" s="1">
        <v>0</v>
      </c>
      <c r="F182" s="1">
        <v>0</v>
      </c>
      <c r="G182" s="2">
        <f t="shared" si="0"/>
        <v>8435.1013700000003</v>
      </c>
      <c r="H182" s="2">
        <f t="shared" si="1"/>
        <v>0.61000000000240107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4761.3</v>
      </c>
      <c r="D184" s="1">
        <f>'PR-RAS'!E188</f>
        <v>5550.22</v>
      </c>
      <c r="E184" s="1">
        <v>0</v>
      </c>
      <c r="F184" s="1">
        <v>0</v>
      </c>
      <c r="G184" s="2">
        <f t="shared" si="0"/>
        <v>2902.6984200000002</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4149.43</v>
      </c>
      <c r="D185" s="1">
        <f>'PR-RAS'!E189</f>
        <v>3372.2</v>
      </c>
      <c r="E185" s="1">
        <v>0</v>
      </c>
      <c r="F185" s="1">
        <v>0</v>
      </c>
      <c r="G185" s="2">
        <f t="shared" si="0"/>
        <v>2004.4647199999999</v>
      </c>
      <c r="H185" s="2">
        <f t="shared" si="1"/>
        <v>0.63000000000010914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441.87</v>
      </c>
      <c r="D187" s="1">
        <f>'PR-RAS'!E191</f>
        <v>579.63</v>
      </c>
      <c r="E187" s="1">
        <v>0</v>
      </c>
      <c r="F187" s="1">
        <v>0</v>
      </c>
      <c r="G187" s="2">
        <f t="shared" si="0"/>
        <v>297.81018</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170</v>
      </c>
      <c r="D188" s="1">
        <f>'PR-RAS'!E192</f>
        <v>170</v>
      </c>
      <c r="E188" s="1">
        <v>0</v>
      </c>
      <c r="F188" s="1">
        <v>0</v>
      </c>
      <c r="G188" s="2">
        <f t="shared" si="0"/>
        <v>95.37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1428.39</v>
      </c>
      <c r="E190" s="1">
        <v>0</v>
      </c>
      <c r="F190" s="1">
        <v>0</v>
      </c>
      <c r="G190" s="2">
        <f t="shared" si="0"/>
        <v>539.93142</v>
      </c>
      <c r="H190" s="2">
        <f t="shared" si="1"/>
        <v>0.39000000000010004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1515.1</v>
      </c>
      <c r="D192" s="1">
        <f>'PR-RAS'!E196</f>
        <v>1520.61</v>
      </c>
      <c r="E192" s="1">
        <v>0</v>
      </c>
      <c r="F192" s="1">
        <v>0</v>
      </c>
      <c r="G192" s="2">
        <f t="shared" si="0"/>
        <v>870.25711999999999</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1515.1</v>
      </c>
      <c r="D206" s="1">
        <f>'PR-RAS'!E210</f>
        <v>1520.61</v>
      </c>
      <c r="E206" s="1">
        <v>0</v>
      </c>
      <c r="F206" s="1">
        <v>0</v>
      </c>
      <c r="G206" s="2">
        <f t="shared" si="0"/>
        <v>934.04559999999992</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1515.1</v>
      </c>
      <c r="D207" s="1">
        <f>'PR-RAS'!E211</f>
        <v>1520.61</v>
      </c>
      <c r="E207" s="1">
        <v>0</v>
      </c>
      <c r="F207" s="1">
        <v>0</v>
      </c>
      <c r="G207" s="2">
        <f t="shared" si="0"/>
        <v>938.60191999999984</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33169.33</v>
      </c>
      <c r="D248" s="1">
        <f>'PR-RAS'!E252</f>
        <v>1139.45</v>
      </c>
      <c r="E248" s="1">
        <v>0</v>
      </c>
      <c r="F248" s="1">
        <v>0</v>
      </c>
      <c r="G248" s="2">
        <f t="shared" si="0"/>
        <v>8755.7128100000009</v>
      </c>
      <c r="H248" s="2">
        <f t="shared" si="1"/>
        <v>0.7800000000017917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33169.33</v>
      </c>
      <c r="D255" s="1">
        <f>'PR-RAS'!E259</f>
        <v>1139.45</v>
      </c>
      <c r="E255" s="1">
        <v>0</v>
      </c>
      <c r="F255" s="1">
        <v>0</v>
      </c>
      <c r="G255" s="2">
        <f t="shared" si="0"/>
        <v>9003.8504200000007</v>
      </c>
      <c r="H255" s="2">
        <f t="shared" si="1"/>
        <v>0.7800000000017917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230</v>
      </c>
      <c r="D256" s="1">
        <f>'PR-RAS'!E260</f>
        <v>170</v>
      </c>
      <c r="E256" s="1">
        <v>0</v>
      </c>
      <c r="F256" s="1">
        <v>0</v>
      </c>
      <c r="G256" s="2">
        <f t="shared" si="0"/>
        <v>145.35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32939.33</v>
      </c>
      <c r="D257" s="1">
        <f>'PR-RAS'!E261</f>
        <v>969.45</v>
      </c>
      <c r="E257" s="1">
        <v>0</v>
      </c>
      <c r="F257" s="1">
        <v>0</v>
      </c>
      <c r="G257" s="2">
        <f t="shared" si="0"/>
        <v>8928.8268800000005</v>
      </c>
      <c r="H257" s="2">
        <f t="shared" si="1"/>
        <v>0.7800000000017917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1394973.5500000003</v>
      </c>
      <c r="D285" s="1">
        <f>'PR-RAS'!E289</f>
        <v>1607883.87</v>
      </c>
      <c r="E285" s="1">
        <v>0</v>
      </c>
      <c r="F285" s="1">
        <v>0</v>
      </c>
      <c r="G285" s="2">
        <f t="shared" si="8"/>
        <v>1309450.5263600003</v>
      </c>
      <c r="H285" s="2">
        <f t="shared" si="9"/>
        <v>0.57999999960884452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77554.3199999996</v>
      </c>
      <c r="D286" s="1">
        <f>'PR-RAS'!E290</f>
        <v>122478.79999999958</v>
      </c>
      <c r="E286" s="1">
        <v>0</v>
      </c>
      <c r="F286" s="1">
        <v>0</v>
      </c>
      <c r="G286" s="2">
        <f t="shared" si="8"/>
        <v>91915.897199999643</v>
      </c>
      <c r="H286" s="2">
        <f t="shared" si="9"/>
        <v>0.52000000001862645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50797.72</v>
      </c>
      <c r="D288" s="1">
        <f>'PR-RAS'!E292</f>
        <v>81101.84</v>
      </c>
      <c r="E288" s="1">
        <v>0</v>
      </c>
      <c r="F288" s="1">
        <v>0</v>
      </c>
      <c r="G288" s="2">
        <f t="shared" si="8"/>
        <v>61131.401799999992</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47250.2</v>
      </c>
      <c r="D345" s="1">
        <f>'PR-RAS'!E350</f>
        <v>82669.89</v>
      </c>
      <c r="E345" s="1">
        <v>0</v>
      </c>
      <c r="F345" s="1">
        <v>0</v>
      </c>
      <c r="G345" s="2">
        <f t="shared" si="8"/>
        <v>73130.953119999991</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47250.2</v>
      </c>
      <c r="D358" s="1">
        <f>'PR-RAS'!E363</f>
        <v>82669.89</v>
      </c>
      <c r="E358" s="1">
        <v>0</v>
      </c>
      <c r="F358" s="1">
        <v>0</v>
      </c>
      <c r="G358" s="2">
        <f t="shared" si="8"/>
        <v>75894.622859999989</v>
      </c>
      <c r="H358" s="2">
        <f t="shared" si="9"/>
        <v>0.30999999999767169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23969.83</v>
      </c>
      <c r="D364" s="1">
        <f>'PR-RAS'!E369</f>
        <v>11615.990000000002</v>
      </c>
      <c r="E364" s="1">
        <v>0</v>
      </c>
      <c r="F364" s="1">
        <v>0</v>
      </c>
      <c r="G364" s="2">
        <f t="shared" si="8"/>
        <v>17134.257030000001</v>
      </c>
      <c r="H364" s="2">
        <f t="shared" si="9"/>
        <v>0.17999999999665306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9980</v>
      </c>
      <c r="D365" s="1">
        <f>'PR-RAS'!E370</f>
        <v>2164.46</v>
      </c>
      <c r="E365" s="1">
        <v>0</v>
      </c>
      <c r="F365" s="1">
        <v>0</v>
      </c>
      <c r="G365" s="2">
        <f t="shared" si="8"/>
        <v>5208.4468799999995</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13989.83</v>
      </c>
      <c r="D371" s="1">
        <f>'PR-RAS'!E376</f>
        <v>9451.5300000000007</v>
      </c>
      <c r="E371" s="1">
        <v>0</v>
      </c>
      <c r="F371" s="1">
        <v>0</v>
      </c>
      <c r="G371" s="2">
        <f t="shared" si="8"/>
        <v>12170.3693</v>
      </c>
      <c r="H371" s="2">
        <f t="shared" si="9"/>
        <v>0.63999999999941792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23280.37</v>
      </c>
      <c r="D378" s="1">
        <f>'PR-RAS'!E383</f>
        <v>71053.899999999994</v>
      </c>
      <c r="E378" s="1">
        <v>0</v>
      </c>
      <c r="F378" s="1">
        <v>0</v>
      </c>
      <c r="G378" s="2">
        <f t="shared" si="8"/>
        <v>62351.340089999991</v>
      </c>
      <c r="H378" s="2">
        <f t="shared" si="9"/>
        <v>0.47000000000480213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23280.37</v>
      </c>
      <c r="D379" s="1">
        <f>'PR-RAS'!E384</f>
        <v>71053.899999999994</v>
      </c>
      <c r="E379" s="1">
        <v>0</v>
      </c>
      <c r="F379" s="1">
        <v>0</v>
      </c>
      <c r="G379" s="2">
        <f t="shared" si="8"/>
        <v>62516.728259999996</v>
      </c>
      <c r="H379" s="2">
        <f t="shared" si="9"/>
        <v>0.47000000000480213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47250.2</v>
      </c>
      <c r="D403" s="1">
        <f>'PR-RAS'!E408</f>
        <v>82669.89</v>
      </c>
      <c r="E403" s="1">
        <v>0</v>
      </c>
      <c r="F403" s="1">
        <v>0</v>
      </c>
      <c r="G403" s="2">
        <f t="shared" si="8"/>
        <v>85461.171959999992</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1472527.8699999999</v>
      </c>
      <c r="D407" s="1">
        <f>'PR-RAS'!E412</f>
        <v>1730362.6699999997</v>
      </c>
      <c r="E407" s="1">
        <v>0</v>
      </c>
      <c r="F407" s="1">
        <v>0</v>
      </c>
      <c r="G407" s="2">
        <f t="shared" si="8"/>
        <v>2002900.8032599997</v>
      </c>
      <c r="H407" s="2">
        <f t="shared" si="9"/>
        <v>0.46000000042840838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1442223.7500000002</v>
      </c>
      <c r="D408" s="1">
        <f>'PR-RAS'!E413</f>
        <v>1690553.76</v>
      </c>
      <c r="E408" s="1">
        <v>0</v>
      </c>
      <c r="F408" s="1">
        <v>0</v>
      </c>
      <c r="G408" s="2">
        <f t="shared" si="8"/>
        <v>1963095.8268900001</v>
      </c>
      <c r="H408" s="2">
        <f t="shared" si="9"/>
        <v>0.48999999975785613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30304.119999999646</v>
      </c>
      <c r="D409" s="1">
        <f>'PR-RAS'!E414</f>
        <v>39808.909999999683</v>
      </c>
      <c r="E409" s="1">
        <v>0</v>
      </c>
      <c r="F409" s="1">
        <v>0</v>
      </c>
      <c r="G409" s="2">
        <f t="shared" si="8"/>
        <v>44848.151519999592</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50797.72</v>
      </c>
      <c r="D411" s="1">
        <f>'PR-RAS'!E416</f>
        <v>81101.84</v>
      </c>
      <c r="E411" s="1">
        <v>0</v>
      </c>
      <c r="F411" s="1">
        <v>0</v>
      </c>
      <c r="G411" s="2">
        <f t="shared" si="8"/>
        <v>87330.573999999993</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1472527.8699999999</v>
      </c>
      <c r="D633" s="1">
        <f>'PR-RAS'!E639</f>
        <v>1730362.6699999997</v>
      </c>
      <c r="E633" s="1">
        <v>0</v>
      </c>
      <c r="F633" s="1">
        <v>0</v>
      </c>
      <c r="G633" s="2">
        <f t="shared" si="10"/>
        <v>3117816.0287199994</v>
      </c>
      <c r="H633" s="2">
        <f t="shared" si="11"/>
        <v>0.46000000042840838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1442223.7500000002</v>
      </c>
      <c r="D634" s="1">
        <f>'PR-RAS'!E640</f>
        <v>1690553.76</v>
      </c>
      <c r="E634" s="1">
        <v>0</v>
      </c>
      <c r="F634" s="1">
        <v>0</v>
      </c>
      <c r="G634" s="2">
        <f t="shared" si="10"/>
        <v>3053168.6939100004</v>
      </c>
      <c r="H634" s="2">
        <f t="shared" si="11"/>
        <v>0.48999999975785613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30304.119999999646</v>
      </c>
      <c r="D635" s="1">
        <f>'PR-RAS'!E641</f>
        <v>39808.909999999683</v>
      </c>
      <c r="E635" s="1">
        <v>0</v>
      </c>
      <c r="F635" s="1">
        <v>0</v>
      </c>
      <c r="G635" s="2">
        <f t="shared" si="10"/>
        <v>69690.50995999937</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50797.72</v>
      </c>
      <c r="D637" s="1">
        <f>'PR-RAS'!E643</f>
        <v>81101.84</v>
      </c>
      <c r="E637" s="1">
        <v>0</v>
      </c>
      <c r="F637" s="1">
        <v>0</v>
      </c>
      <c r="G637" s="2">
        <f t="shared" si="10"/>
        <v>135468.8904</v>
      </c>
      <c r="H637" s="2">
        <f t="shared" si="11"/>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81101.839999999647</v>
      </c>
      <c r="D639" s="1">
        <f>'PR-RAS'!E645</f>
        <v>120910.74999999968</v>
      </c>
      <c r="E639" s="1">
        <v>0</v>
      </c>
      <c r="F639" s="1">
        <v>0</v>
      </c>
      <c r="G639" s="2">
        <f t="shared" si="10"/>
        <v>206025.09091999938</v>
      </c>
      <c r="H639" s="2">
        <f t="shared" si="11"/>
        <v>0.41000000067288056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79748.3</v>
      </c>
      <c r="D641" s="1">
        <f>'PR-RAS'!E647</f>
        <v>125764.52</v>
      </c>
      <c r="E641" s="1">
        <v>0</v>
      </c>
      <c r="F641" s="1">
        <v>0</v>
      </c>
      <c r="G641" s="2">
        <f t="shared" si="10"/>
        <v>212017.49760000003</v>
      </c>
      <c r="H641" s="2">
        <f t="shared" si="11"/>
        <v>0.77999999999883585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79309.119999999995</v>
      </c>
      <c r="D642" s="1">
        <f>'PR-RAS'!E649</f>
        <v>77740.59</v>
      </c>
      <c r="E642" s="1">
        <v>0</v>
      </c>
      <c r="F642" s="1">
        <v>0</v>
      </c>
      <c r="G642" s="2">
        <f t="shared" si="10"/>
        <v>150500.58230000001</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249400.21</v>
      </c>
      <c r="D643" s="1">
        <f>'PR-RAS'!E650</f>
        <v>576882.84</v>
      </c>
      <c r="E643" s="1">
        <v>0</v>
      </c>
      <c r="F643" s="1">
        <v>0</v>
      </c>
      <c r="G643" s="2">
        <f t="shared" si="10"/>
        <v>900832.50137999991</v>
      </c>
      <c r="H643" s="2">
        <f t="shared" si="11"/>
        <v>0.37000000002444722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250968.74</v>
      </c>
      <c r="D644" s="1">
        <f>'PR-RAS'!E651</f>
        <v>539926.73</v>
      </c>
      <c r="E644" s="1">
        <v>0</v>
      </c>
      <c r="F644" s="1">
        <v>0</v>
      </c>
      <c r="G644" s="2">
        <f t="shared" si="10"/>
        <v>855718.67460000003</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77740.589999999967</v>
      </c>
      <c r="D645" s="1">
        <f>'PR-RAS'!E652</f>
        <v>114696.69999999995</v>
      </c>
      <c r="E645" s="1">
        <v>0</v>
      </c>
      <c r="F645" s="1">
        <v>0</v>
      </c>
      <c r="G645" s="2">
        <f t="shared" si="10"/>
        <v>197794.28955999992</v>
      </c>
      <c r="H645" s="2">
        <f t="shared" si="11"/>
        <v>0.71000000007916242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57</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51</v>
      </c>
      <c r="E649" s="1">
        <v>0</v>
      </c>
      <c r="F649" s="1">
        <v>0</v>
      </c>
      <c r="G649" s="2">
        <f t="shared" si="10"/>
        <v>99.144000000000005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955531.93</v>
      </c>
      <c r="D669" s="1">
        <f>'PR-RAS'!E676</f>
        <v>1179957.6599999999</v>
      </c>
      <c r="E669" s="1">
        <v>0</v>
      </c>
      <c r="F669" s="1">
        <v>0</v>
      </c>
      <c r="G669" s="2">
        <f t="shared" si="10"/>
        <v>2214718.7630000003</v>
      </c>
      <c r="H669" s="2">
        <f t="shared" si="11"/>
        <v>0.41000000003259629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22603.53</v>
      </c>
      <c r="D670" s="1">
        <f>'PR-RAS'!E677</f>
        <v>30906.55</v>
      </c>
      <c r="E670" s="1">
        <v>0</v>
      </c>
      <c r="F670" s="1">
        <v>0</v>
      </c>
      <c r="G670" s="2">
        <f t="shared" si="10"/>
        <v>56474.725470000005</v>
      </c>
      <c r="H670" s="2">
        <f t="shared" si="11"/>
        <v>0.92000000000189175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66271</v>
      </c>
      <c r="D703" s="1">
        <f>'PR-RAS'!E710</f>
        <v>75605.14</v>
      </c>
      <c r="E703" s="1">
        <v>0</v>
      </c>
      <c r="F703" s="1">
        <v>0</v>
      </c>
      <c r="G703" s="2">
        <f t="shared" si="10"/>
        <v>152671.85855999999</v>
      </c>
      <c r="H703" s="2">
        <f t="shared" si="11"/>
        <v>0.13999999999941792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1765.74</v>
      </c>
      <c r="D710" s="1">
        <f>'PR-RAS'!E717</f>
        <v>882.88</v>
      </c>
      <c r="E710" s="1">
        <v>0</v>
      </c>
      <c r="F710" s="1">
        <v>0</v>
      </c>
      <c r="G710" s="2">
        <f t="shared" si="10"/>
        <v>2503.8334999999997</v>
      </c>
      <c r="H710" s="2">
        <f t="shared" si="11"/>
        <v>0.37999999999999545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27433.040000000001</v>
      </c>
      <c r="D711" s="1">
        <f>'PR-RAS'!E718</f>
        <v>27924.14</v>
      </c>
      <c r="E711" s="1">
        <v>0</v>
      </c>
      <c r="F711" s="1">
        <v>0</v>
      </c>
      <c r="G711" s="2">
        <f t="shared" si="10"/>
        <v>59129.737200000003</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4459.3500000000004</v>
      </c>
      <c r="D713" s="1">
        <f>'PR-RAS'!E720</f>
        <v>2428.5700000000002</v>
      </c>
      <c r="E713" s="1">
        <v>0</v>
      </c>
      <c r="F713" s="1">
        <v>0</v>
      </c>
      <c r="G713" s="2">
        <f t="shared" si="10"/>
        <v>6633.3408800000007</v>
      </c>
      <c r="H713" s="2">
        <f t="shared" si="11"/>
        <v>0.78000000000020009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104.4</v>
      </c>
      <c r="D715" s="1">
        <f>'PR-RAS'!E722</f>
        <v>0</v>
      </c>
      <c r="E715" s="1">
        <v>0</v>
      </c>
      <c r="F715" s="1">
        <v>0</v>
      </c>
      <c r="G715" s="2">
        <f t="shared" si="10"/>
        <v>74.541600000000003</v>
      </c>
      <c r="H715" s="2">
        <f t="shared" si="11"/>
        <v>0.40000000000000568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21542.14</v>
      </c>
      <c r="D716" s="1">
        <f>'PR-RAS'!E723</f>
        <v>0</v>
      </c>
      <c r="E716" s="1">
        <v>0</v>
      </c>
      <c r="F716" s="1">
        <v>0</v>
      </c>
      <c r="G716" s="2">
        <f t="shared" si="10"/>
        <v>15402.630099999998</v>
      </c>
      <c r="H716" s="2">
        <f t="shared" si="11"/>
        <v>0.13999999999941792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4149.43</v>
      </c>
      <c r="D718" s="1">
        <f>'PR-RAS'!E725</f>
        <v>3372.2</v>
      </c>
      <c r="E718" s="1">
        <v>0</v>
      </c>
      <c r="F718" s="1">
        <v>0</v>
      </c>
      <c r="G718" s="2">
        <f t="shared" si="10"/>
        <v>7810.8761099999992</v>
      </c>
      <c r="H718" s="2">
        <f t="shared" si="11"/>
        <v>0.63000000000010914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230</v>
      </c>
      <c r="D816" s="1">
        <f>'PR-RAS'!E823</f>
        <v>170</v>
      </c>
      <c r="E816" s="1">
        <v>0</v>
      </c>
      <c r="F816" s="1">
        <v>0</v>
      </c>
      <c r="G816" s="2">
        <f t="shared" si="18"/>
        <v>464.54999999999995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32939.33</v>
      </c>
      <c r="D821" s="1">
        <f>'PR-RAS'!E828</f>
        <v>969.45</v>
      </c>
      <c r="E821" s="1">
        <v>0</v>
      </c>
      <c r="F821" s="1">
        <v>0</v>
      </c>
      <c r="G821" s="2">
        <f t="shared" si="18"/>
        <v>28600.1486</v>
      </c>
      <c r="H821" s="2">
        <f t="shared" si="19"/>
        <v>0.7800000000017917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893680.16999999981</v>
      </c>
      <c r="D984" s="6">
        <f>BILANCA!E6</f>
        <v>982195.20999999973</v>
      </c>
      <c r="E984" s="6">
        <v>0</v>
      </c>
      <c r="F984" s="6">
        <v>0</v>
      </c>
      <c r="G984" s="7">
        <f t="shared" ref="G984:G1241" si="22">B984/1000*C984+B984/500*D984</f>
        <v>2858.0705899999994</v>
      </c>
      <c r="H984" s="7">
        <f t="shared" si="19"/>
        <v>0.37999999953899533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736191.2799999998</v>
      </c>
      <c r="D985" s="1">
        <f>BILANCA!E7</f>
        <v>741733.98999999964</v>
      </c>
      <c r="E985" s="1">
        <v>0</v>
      </c>
      <c r="F985" s="1">
        <v>0</v>
      </c>
      <c r="G985" s="2">
        <f t="shared" si="22"/>
        <v>4439.318519999998</v>
      </c>
      <c r="H985" s="2">
        <f t="shared" si="19"/>
        <v>0.29000000015366822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736191.2799999998</v>
      </c>
      <c r="D990" s="1">
        <f>BILANCA!E12</f>
        <v>741733.98999999964</v>
      </c>
      <c r="E990" s="1">
        <v>0</v>
      </c>
      <c r="F990" s="1">
        <v>0</v>
      </c>
      <c r="G990" s="2">
        <f t="shared" si="22"/>
        <v>15537.614819999995</v>
      </c>
      <c r="H990" s="2">
        <f t="shared" si="19"/>
        <v>0.29000000015366822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513363.73999999976</v>
      </c>
      <c r="D991" s="1">
        <f>BILANCA!E13</f>
        <v>505048.15999999968</v>
      </c>
      <c r="E991" s="1">
        <v>0</v>
      </c>
      <c r="F991" s="1">
        <v>0</v>
      </c>
      <c r="G991" s="2">
        <f t="shared" si="22"/>
        <v>12187.680479999994</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2176479.2599999998</v>
      </c>
      <c r="D993" s="1">
        <f>BILANCA!E15</f>
        <v>2176479.2599999998</v>
      </c>
      <c r="E993" s="1">
        <v>0</v>
      </c>
      <c r="F993" s="1">
        <v>0</v>
      </c>
      <c r="G993" s="2">
        <f t="shared" si="22"/>
        <v>65294.377799999987</v>
      </c>
      <c r="H993" s="2">
        <f t="shared" si="19"/>
        <v>0.51999999955296516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1663115.52</v>
      </c>
      <c r="D996" s="1">
        <f>BILANCA!E18</f>
        <v>1671431.1</v>
      </c>
      <c r="E996" s="1">
        <v>0</v>
      </c>
      <c r="F996" s="1">
        <v>0</v>
      </c>
      <c r="G996" s="2">
        <f t="shared" si="22"/>
        <v>65077.710359999997</v>
      </c>
      <c r="H996" s="2">
        <f t="shared" si="19"/>
        <v>0.58000000007450581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170958.28999999998</v>
      </c>
      <c r="D997" s="1">
        <f>BILANCA!E19</f>
        <v>181928.08</v>
      </c>
      <c r="E997" s="1">
        <v>0</v>
      </c>
      <c r="F997" s="1">
        <v>0</v>
      </c>
      <c r="G997" s="2">
        <f t="shared" si="22"/>
        <v>7487.4022999999997</v>
      </c>
      <c r="H997" s="2">
        <f t="shared" si="19"/>
        <v>0.36999999996623956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264290.53999999998</v>
      </c>
      <c r="D998" s="1">
        <f>BILANCA!E20</f>
        <v>267955</v>
      </c>
      <c r="E998" s="1">
        <v>0</v>
      </c>
      <c r="F998" s="1">
        <v>0</v>
      </c>
      <c r="G998" s="2">
        <f t="shared" si="22"/>
        <v>12003.008099999999</v>
      </c>
      <c r="H998" s="2">
        <f t="shared" si="19"/>
        <v>0.46000000002095476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49747.26</v>
      </c>
      <c r="D1004" s="1">
        <f>BILANCA!E26</f>
        <v>59198.79</v>
      </c>
      <c r="E1004" s="1">
        <v>0</v>
      </c>
      <c r="F1004" s="1">
        <v>0</v>
      </c>
      <c r="G1004" s="2">
        <f t="shared" si="22"/>
        <v>3531.0416400000004</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143079.51</v>
      </c>
      <c r="D1006" s="1">
        <f>BILANCA!E28</f>
        <v>145225.71</v>
      </c>
      <c r="E1006" s="1">
        <v>0</v>
      </c>
      <c r="F1006" s="1">
        <v>0</v>
      </c>
      <c r="G1006" s="2">
        <f t="shared" si="22"/>
        <v>9971.2113900000004</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51869.25</v>
      </c>
      <c r="D1013" s="1">
        <f>BILANCA!E35</f>
        <v>54757.75</v>
      </c>
      <c r="E1013" s="1">
        <v>0</v>
      </c>
      <c r="F1013" s="1">
        <v>0</v>
      </c>
      <c r="G1013" s="2">
        <f t="shared" si="22"/>
        <v>4841.5424999999996</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51869.25</v>
      </c>
      <c r="D1014" s="1">
        <f>BILANCA!E36</f>
        <v>54757.75</v>
      </c>
      <c r="E1014" s="1">
        <v>0</v>
      </c>
      <c r="F1014" s="1">
        <v>0</v>
      </c>
      <c r="G1014" s="2">
        <f t="shared" si="22"/>
        <v>5002.9272500000006</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32190.77</v>
      </c>
      <c r="D1031" s="1">
        <f>BILANCA!E53</f>
        <v>34277.980000000003</v>
      </c>
      <c r="E1031" s="1">
        <v>0</v>
      </c>
      <c r="F1031" s="1">
        <v>0</v>
      </c>
      <c r="G1031" s="2">
        <f t="shared" si="22"/>
        <v>4835.8430400000007</v>
      </c>
      <c r="H1031" s="2">
        <f t="shared" si="19"/>
        <v>0.24999999999636202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32190.77</v>
      </c>
      <c r="D1033" s="1">
        <f>BILANCA!E55</f>
        <v>34277.980000000003</v>
      </c>
      <c r="E1033" s="1">
        <v>0</v>
      </c>
      <c r="F1033" s="1">
        <v>0</v>
      </c>
      <c r="G1033" s="2">
        <f t="shared" si="22"/>
        <v>5037.3365000000013</v>
      </c>
      <c r="H1033" s="2">
        <f t="shared" si="19"/>
        <v>0.24999999999636202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157488.89000000001</v>
      </c>
      <c r="D1046" s="1">
        <f>BILANCA!E68</f>
        <v>240461.22000000003</v>
      </c>
      <c r="E1046" s="1">
        <v>0</v>
      </c>
      <c r="F1046" s="1">
        <v>0</v>
      </c>
      <c r="G1046" s="2">
        <f t="shared" si="22"/>
        <v>40219.913790000006</v>
      </c>
      <c r="H1046" s="2">
        <f t="shared" si="19"/>
        <v>0.33000000001629815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77740.59</v>
      </c>
      <c r="D1047" s="1">
        <f>BILANCA!E69</f>
        <v>114696.70000000001</v>
      </c>
      <c r="E1047" s="1">
        <v>0</v>
      </c>
      <c r="F1047" s="1">
        <v>0</v>
      </c>
      <c r="G1047" s="2">
        <f t="shared" si="22"/>
        <v>19656.575360000003</v>
      </c>
      <c r="H1047" s="2">
        <f t="shared" si="19"/>
        <v>0.70999999999185093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77740.59</v>
      </c>
      <c r="D1048" s="1">
        <f>BILANCA!E70</f>
        <v>114580.74</v>
      </c>
      <c r="E1048" s="1">
        <v>0</v>
      </c>
      <c r="F1048" s="1">
        <v>0</v>
      </c>
      <c r="G1048" s="2">
        <f t="shared" si="22"/>
        <v>19948.634550000002</v>
      </c>
      <c r="H1048" s="2">
        <f t="shared" si="19"/>
        <v>0.66999999999825377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77740.59</v>
      </c>
      <c r="D1050" s="1">
        <f>BILANCA!E72</f>
        <v>114580.74</v>
      </c>
      <c r="E1050" s="1">
        <v>0</v>
      </c>
      <c r="F1050" s="1">
        <v>0</v>
      </c>
      <c r="G1050" s="2">
        <f t="shared" si="22"/>
        <v>20562.438690000003</v>
      </c>
      <c r="H1050" s="2">
        <f t="shared" si="19"/>
        <v>0.66999999999825377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115.96</v>
      </c>
      <c r="E1054" s="1">
        <v>0</v>
      </c>
      <c r="F1054" s="1">
        <v>0</v>
      </c>
      <c r="G1054" s="2">
        <f t="shared" si="22"/>
        <v>16.466319999999996</v>
      </c>
      <c r="H1054" s="2">
        <f t="shared" si="19"/>
        <v>4.0000000000006253E-2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79748.3</v>
      </c>
      <c r="D1148" s="1">
        <f>BILANCA!E170</f>
        <v>125764.52</v>
      </c>
      <c r="E1148" s="1">
        <v>0</v>
      </c>
      <c r="F1148" s="1">
        <v>0</v>
      </c>
      <c r="G1148" s="2">
        <f t="shared" si="22"/>
        <v>54660.761100000003</v>
      </c>
      <c r="H1148" s="2">
        <f t="shared" si="23"/>
        <v>0.77999999999883585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79748.3</v>
      </c>
      <c r="D1149" s="1">
        <f>BILANCA!E171</f>
        <v>125764.52</v>
      </c>
      <c r="E1149" s="1">
        <v>0</v>
      </c>
      <c r="F1149" s="1">
        <v>0</v>
      </c>
      <c r="G1149" s="2">
        <f t="shared" si="22"/>
        <v>54992.038440000004</v>
      </c>
      <c r="H1149" s="2">
        <f t="shared" si="23"/>
        <v>0.77999999999883585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893680.16999999993</v>
      </c>
      <c r="D1152" s="1">
        <f>BILANCA!E175</f>
        <v>982195.21</v>
      </c>
      <c r="E1152" s="1">
        <v>0</v>
      </c>
      <c r="F1152" s="1">
        <v>0</v>
      </c>
      <c r="G1152" s="2">
        <f t="shared" si="22"/>
        <v>483013.92971</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79748.300000000017</v>
      </c>
      <c r="D1153" s="1">
        <f>BILANCA!E176</f>
        <v>73845.100000000006</v>
      </c>
      <c r="E1153" s="1">
        <v>0</v>
      </c>
      <c r="F1153" s="1">
        <v>0</v>
      </c>
      <c r="G1153" s="2">
        <f t="shared" si="22"/>
        <v>38664.545000000006</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79748.300000000017</v>
      </c>
      <c r="D1154" s="1">
        <f>BILANCA!E177</f>
        <v>73845.100000000006</v>
      </c>
      <c r="E1154" s="1">
        <v>0</v>
      </c>
      <c r="F1154" s="1">
        <v>0</v>
      </c>
      <c r="G1154" s="2">
        <f t="shared" si="22"/>
        <v>38891.983500000009</v>
      </c>
      <c r="H1154" s="2">
        <f t="shared" si="23"/>
        <v>0.40000000002328306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75927.710000000006</v>
      </c>
      <c r="D1155" s="1">
        <f>BILANCA!E178</f>
        <v>70573.98</v>
      </c>
      <c r="E1155" s="1">
        <v>0</v>
      </c>
      <c r="F1155" s="1">
        <v>0</v>
      </c>
      <c r="G1155" s="2">
        <f t="shared" si="22"/>
        <v>37337.015239999993</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1878.21</v>
      </c>
      <c r="D1156" s="1">
        <f>BILANCA!E179</f>
        <v>1328.74</v>
      </c>
      <c r="E1156" s="1">
        <v>0</v>
      </c>
      <c r="F1156" s="1">
        <v>0</v>
      </c>
      <c r="G1156" s="2">
        <f t="shared" si="22"/>
        <v>784.67436999999995</v>
      </c>
      <c r="H1156" s="2">
        <f t="shared" si="23"/>
        <v>0.47000000000002728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1942.38</v>
      </c>
      <c r="D1165" s="1">
        <f>BILANCA!E188</f>
        <v>1942.38</v>
      </c>
      <c r="E1165" s="1">
        <v>0</v>
      </c>
      <c r="F1165" s="1">
        <v>0</v>
      </c>
      <c r="G1165" s="2">
        <f t="shared" si="22"/>
        <v>1060.5394800000001</v>
      </c>
      <c r="H1165" s="2">
        <f t="shared" si="23"/>
        <v>0.76000000000021828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813931.86999999988</v>
      </c>
      <c r="D1214" s="1">
        <f>BILANCA!E237</f>
        <v>908350.11</v>
      </c>
      <c r="E1214" s="1">
        <v>0</v>
      </c>
      <c r="F1214" s="1">
        <v>0</v>
      </c>
      <c r="G1214" s="2">
        <f t="shared" si="22"/>
        <v>607676.01279000007</v>
      </c>
      <c r="H1214" s="2">
        <f t="shared" si="23"/>
        <v>0.2400000001071021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732830.02999999991</v>
      </c>
      <c r="D1215" s="1">
        <f>BILANCA!E238</f>
        <v>787439.36</v>
      </c>
      <c r="E1215" s="1">
        <v>0</v>
      </c>
      <c r="F1215" s="1">
        <v>0</v>
      </c>
      <c r="G1215" s="2">
        <f t="shared" si="22"/>
        <v>535388.43000000005</v>
      </c>
      <c r="H1215" s="2">
        <f t="shared" si="23"/>
        <v>0.38999999989755452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732830.02999999991</v>
      </c>
      <c r="D1216" s="1">
        <f>BILANCA!E239</f>
        <v>787439.36</v>
      </c>
      <c r="E1216" s="1">
        <v>0</v>
      </c>
      <c r="F1216" s="1">
        <v>0</v>
      </c>
      <c r="G1216" s="2">
        <f t="shared" si="22"/>
        <v>537696.13874999993</v>
      </c>
      <c r="H1216" s="2">
        <f t="shared" si="23"/>
        <v>0.38999999989755452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655089.43999999994</v>
      </c>
      <c r="D1217" s="1">
        <f>BILANCA!E240</f>
        <v>672742.66</v>
      </c>
      <c r="E1217" s="1">
        <v>0</v>
      </c>
      <c r="F1217" s="1">
        <v>0</v>
      </c>
      <c r="G1217" s="2">
        <f t="shared" si="22"/>
        <v>468134.49384000001</v>
      </c>
      <c r="H1217" s="2">
        <f t="shared" si="23"/>
        <v>0.77999999991152436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77740.59</v>
      </c>
      <c r="D1218" s="1">
        <f>BILANCA!E241</f>
        <v>114696.7</v>
      </c>
      <c r="E1218" s="1">
        <v>0</v>
      </c>
      <c r="F1218" s="1">
        <v>0</v>
      </c>
      <c r="G1218" s="2">
        <f t="shared" si="22"/>
        <v>72176.487649999995</v>
      </c>
      <c r="H1218" s="2">
        <f t="shared" si="23"/>
        <v>0.71000000000640284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81101.84</v>
      </c>
      <c r="D1222" s="1">
        <f>BILANCA!E245</f>
        <v>120910.75</v>
      </c>
      <c r="E1222" s="1">
        <v>0</v>
      </c>
      <c r="F1222" s="1">
        <v>0</v>
      </c>
      <c r="G1222" s="2">
        <f t="shared" si="22"/>
        <v>77178.678260000001</v>
      </c>
      <c r="H1222" s="2">
        <f t="shared" si="23"/>
        <v>0.41000000000349246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81101.84</v>
      </c>
      <c r="D1223" s="1">
        <f>BILANCA!E246</f>
        <v>120910.75</v>
      </c>
      <c r="E1223" s="1">
        <v>0</v>
      </c>
      <c r="F1223" s="1">
        <v>0</v>
      </c>
      <c r="G1223" s="2">
        <f t="shared" si="22"/>
        <v>77501.601599999995</v>
      </c>
      <c r="H1223" s="2">
        <f t="shared" si="23"/>
        <v>0.41000000000349246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81101.84</v>
      </c>
      <c r="D1224" s="1">
        <f>BILANCA!E247</f>
        <v>120910.75</v>
      </c>
      <c r="E1224" s="1">
        <v>0</v>
      </c>
      <c r="F1224" s="1">
        <v>0</v>
      </c>
      <c r="G1224" s="2">
        <f t="shared" si="22"/>
        <v>77824.524940000003</v>
      </c>
      <c r="H1224" s="2">
        <f t="shared" si="23"/>
        <v>0.41000000000349246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14307.48</v>
      </c>
      <c r="D1236" s="1">
        <f>BILANCA!E259</f>
        <v>14307.48</v>
      </c>
      <c r="E1236" s="1">
        <v>0</v>
      </c>
      <c r="F1236" s="1">
        <v>0</v>
      </c>
      <c r="G1236" s="2">
        <f t="shared" si="22"/>
        <v>10859.37732</v>
      </c>
      <c r="H1236" s="2">
        <f t="shared" si="23"/>
        <v>0.95999999999912689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14307.48</v>
      </c>
      <c r="D1237" s="1">
        <f>BILANCA!E260</f>
        <v>14307.48</v>
      </c>
      <c r="E1237" s="1">
        <v>0</v>
      </c>
      <c r="F1237" s="1">
        <v>0</v>
      </c>
      <c r="G1237" s="2">
        <f t="shared" si="22"/>
        <v>10902.29976</v>
      </c>
      <c r="H1237" s="2">
        <f t="shared" si="23"/>
        <v>0.95999999999912689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77805.919999999998</v>
      </c>
      <c r="D1263" s="1">
        <f>BILANCA!E287</f>
        <v>73845.100000000006</v>
      </c>
      <c r="E1263" s="1">
        <v>0</v>
      </c>
      <c r="F1263" s="1">
        <v>0</v>
      </c>
      <c r="G1263" s="2">
        <f t="shared" si="24"/>
        <v>63138.913600000014</v>
      </c>
      <c r="H1263" s="2">
        <f t="shared" si="23"/>
        <v>0.180000000007567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1942.38</v>
      </c>
      <c r="D1264" s="1">
        <f>BILANCA!E288</f>
        <v>0</v>
      </c>
      <c r="E1264" s="1">
        <v>0</v>
      </c>
      <c r="F1264" s="1">
        <v>0</v>
      </c>
      <c r="G1264" s="2">
        <f t="shared" si="24"/>
        <v>545.80878000000007</v>
      </c>
      <c r="H1264" s="2">
        <f t="shared" si="23"/>
        <v>0.38000000000010914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1942.38</v>
      </c>
      <c r="D1278" s="1">
        <f>BILANCA!E302</f>
        <v>1942.38</v>
      </c>
      <c r="E1278" s="1">
        <v>0</v>
      </c>
      <c r="F1278" s="1">
        <v>0</v>
      </c>
      <c r="G1278" s="2">
        <f t="shared" si="24"/>
        <v>1719.0063</v>
      </c>
      <c r="H1278" s="2">
        <f t="shared" si="23"/>
        <v>0.76000000000021828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1442223.75</v>
      </c>
      <c r="D1408" s="1">
        <f>'RAS-funkcijski'!E114</f>
        <v>1690553.76</v>
      </c>
      <c r="E1408" s="1">
        <v>0</v>
      </c>
      <c r="F1408" s="1">
        <v>0</v>
      </c>
      <c r="G1408" s="2">
        <f t="shared" si="24"/>
        <v>530566.43969999999</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1350278.12</v>
      </c>
      <c r="D1409" s="1">
        <f>'RAS-funkcijski'!E115</f>
        <v>1599161.25</v>
      </c>
      <c r="E1409" s="1">
        <v>0</v>
      </c>
      <c r="F1409" s="1">
        <v>0</v>
      </c>
      <c r="G1409" s="2">
        <f t="shared" si="24"/>
        <v>504894.66882000002</v>
      </c>
      <c r="H1409" s="2">
        <f t="shared" si="27"/>
        <v>0.37000000011175871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1350278.12</v>
      </c>
      <c r="D1411" s="1">
        <f>'RAS-funkcijski'!E117</f>
        <v>1599161.25</v>
      </c>
      <c r="E1411" s="1">
        <v>0</v>
      </c>
      <c r="F1411" s="1">
        <v>0</v>
      </c>
      <c r="G1411" s="2">
        <f t="shared" si="24"/>
        <v>513991.87005999999</v>
      </c>
      <c r="H1411" s="2">
        <f t="shared" si="27"/>
        <v>0.37000000011175871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91945.63</v>
      </c>
      <c r="D1420" s="1">
        <f>'RAS-funkcijski'!E126</f>
        <v>91392.51</v>
      </c>
      <c r="E1420" s="1">
        <v>0</v>
      </c>
      <c r="F1420" s="1">
        <v>0</v>
      </c>
      <c r="G1420" s="2">
        <f t="shared" si="24"/>
        <v>33517.139299999995</v>
      </c>
      <c r="H1420" s="2">
        <f t="shared" si="27"/>
        <v>0.86000000000058208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1442223.75</v>
      </c>
      <c r="D1435" s="13">
        <f>'RAS-funkcijski'!E141</f>
        <v>1690553.76</v>
      </c>
      <c r="E1435" s="13">
        <v>0</v>
      </c>
      <c r="F1435" s="13">
        <v>0</v>
      </c>
      <c r="G1435" s="14">
        <f t="shared" si="24"/>
        <v>660796.38399000012</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79748.3</v>
      </c>
      <c r="D1480" s="6"/>
      <c r="E1480" s="6">
        <v>0</v>
      </c>
      <c r="F1480" s="6">
        <v>0</v>
      </c>
      <c r="G1480" s="7">
        <f t="shared" ref="G1480:G1580" si="34">B1480/1000*C1480</f>
        <v>79.7483</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1599412.83</v>
      </c>
      <c r="D1481" s="1">
        <v>0</v>
      </c>
      <c r="E1481" s="1">
        <v>0</v>
      </c>
      <c r="F1481" s="1">
        <v>0</v>
      </c>
      <c r="G1481" s="2">
        <f t="shared" si="34"/>
        <v>3198.8256600000004</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1599412.83</v>
      </c>
      <c r="D1483" s="1">
        <v>0</v>
      </c>
      <c r="E1483" s="1">
        <v>0</v>
      </c>
      <c r="F1483" s="1">
        <v>0</v>
      </c>
      <c r="G1483" s="2">
        <f t="shared" si="34"/>
        <v>6397.6513200000009</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1289544.6299999999</v>
      </c>
      <c r="D1484" s="1">
        <v>0</v>
      </c>
      <c r="E1484" s="1">
        <v>0</v>
      </c>
      <c r="F1484" s="1">
        <v>0</v>
      </c>
      <c r="G1484" s="2">
        <f t="shared" si="34"/>
        <v>6447.7231499999998</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308347.59000000003</v>
      </c>
      <c r="D1485" s="1">
        <v>0</v>
      </c>
      <c r="E1485" s="1">
        <v>0</v>
      </c>
      <c r="F1485" s="1">
        <v>0</v>
      </c>
      <c r="G1485" s="2">
        <f t="shared" si="34"/>
        <v>1850.0855400000003</v>
      </c>
      <c r="H1485" s="2">
        <f t="shared" si="35"/>
        <v>0.40999999997438863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1520.61</v>
      </c>
      <c r="D1486" s="1">
        <v>0</v>
      </c>
      <c r="E1486" s="1">
        <v>0</v>
      </c>
      <c r="F1486" s="1">
        <v>0</v>
      </c>
      <c r="G1486" s="2">
        <f t="shared" si="34"/>
        <v>10.644269999999999</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1605316.0300000003</v>
      </c>
      <c r="D1499" s="1">
        <v>0</v>
      </c>
      <c r="E1499" s="1">
        <v>0</v>
      </c>
      <c r="F1499" s="1">
        <v>0</v>
      </c>
      <c r="G1499" s="2">
        <f t="shared" si="34"/>
        <v>32106.320600000006</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1605316.0300000003</v>
      </c>
      <c r="D1501" s="1">
        <v>0</v>
      </c>
      <c r="E1501" s="1">
        <v>0</v>
      </c>
      <c r="F1501" s="1">
        <v>0</v>
      </c>
      <c r="G1501" s="2">
        <f t="shared" si="34"/>
        <v>35316.952660000003</v>
      </c>
      <c r="H1501" s="2">
        <f t="shared" si="35"/>
        <v>3.0000000260770321E-2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1295447.83</v>
      </c>
      <c r="D1502" s="1">
        <v>0</v>
      </c>
      <c r="E1502" s="1">
        <v>0</v>
      </c>
      <c r="F1502" s="1">
        <v>0</v>
      </c>
      <c r="G1502" s="2">
        <f t="shared" si="34"/>
        <v>29795.300090000001</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308347.59000000003</v>
      </c>
      <c r="D1503" s="1">
        <v>0</v>
      </c>
      <c r="E1503" s="1">
        <v>0</v>
      </c>
      <c r="F1503" s="1">
        <v>0</v>
      </c>
      <c r="G1503" s="2">
        <f t="shared" si="34"/>
        <v>7400.3421600000011</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1520.61</v>
      </c>
      <c r="D1504" s="1">
        <v>0</v>
      </c>
      <c r="E1504" s="1">
        <v>0</v>
      </c>
      <c r="F1504" s="1">
        <v>0</v>
      </c>
      <c r="G1504" s="2">
        <f t="shared" si="34"/>
        <v>38.015250000000002</v>
      </c>
      <c r="H1504" s="2">
        <f t="shared" si="35"/>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73845.09999999986</v>
      </c>
      <c r="D1517" s="1">
        <v>0</v>
      </c>
      <c r="E1517" s="1">
        <v>0</v>
      </c>
      <c r="F1517" s="1">
        <v>0</v>
      </c>
      <c r="G1517" s="2">
        <f t="shared" si="34"/>
        <v>2806.1137999999946</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73845.100000000006</v>
      </c>
      <c r="D1576" s="1">
        <v>0</v>
      </c>
      <c r="E1576" s="1">
        <v>0</v>
      </c>
      <c r="F1576" s="1">
        <v>0</v>
      </c>
      <c r="G1576" s="2">
        <f t="shared" si="34"/>
        <v>7162.9747000000007</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1942.38</v>
      </c>
      <c r="D1577" s="1">
        <v>0</v>
      </c>
      <c r="E1577" s="1">
        <v>0</v>
      </c>
      <c r="F1577" s="1">
        <v>0</v>
      </c>
      <c r="G1577" s="2">
        <f t="shared" si="34"/>
        <v>190.35324000000003</v>
      </c>
      <c r="H1577" s="2">
        <f t="shared" si="35"/>
        <v>0.38000000000010914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71902.720000000001</v>
      </c>
      <c r="D1578" s="1">
        <v>0</v>
      </c>
      <c r="E1578" s="1">
        <v>0</v>
      </c>
      <c r="F1578" s="1">
        <v>0</v>
      </c>
      <c r="G1578" s="2">
        <f t="shared" si="34"/>
        <v>7118.3692800000008</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1472527.8699999999</v>
      </c>
      <c r="I16" s="170">
        <f>'PR-RAS'!E6</f>
        <v>1730362.6699999997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1394973.5500000003</v>
      </c>
      <c r="I17" s="170">
        <f>'PR-RAS'!E151</f>
        <v>1607883.87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81101.839999999647</v>
      </c>
      <c r="I18" s="170">
        <f>'PR-RAS'!E645</f>
        <v>120910.74999999968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736191.2799999998</v>
      </c>
      <c r="I20" s="173">
        <f>BILANCA!E7</f>
        <v>741733.98999999964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157488.89000000001</v>
      </c>
      <c r="I21" s="175">
        <f>BILANCA!E68</f>
        <v>240461.22000000003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79748.300000000017</v>
      </c>
      <c r="I22" s="175">
        <f>BILANCA!E176</f>
        <v>73845.100000000006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813931.86999999988</v>
      </c>
      <c r="I23" s="177">
        <f>BILANCA!E237</f>
        <v>908350.11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1442223.75</v>
      </c>
      <c r="I27" s="175">
        <f>'RAS-funkcijski'!E114</f>
        <v>1690553.76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1442223.75</v>
      </c>
      <c r="I28" s="179">
        <f>'RAS-funkcijski'!E141</f>
        <v>1690553.76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79748.3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73845.09999999986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73845.100000000006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1472527.8699999999</v>
      </c>
      <c r="E6" s="51">
        <f>E7+E44+E50+E82+E106+E124+E133+E139</f>
        <v>1730362.6699999997</v>
      </c>
      <c r="F6" s="52">
        <f t="shared" ref="F6:F131" si="0">IF(D6&lt;&gt;0,IF(E6/D6&gt;=100,"&gt;&gt;100",E6/D6*100),"-")</f>
        <v>117.50967199011315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978375.46000000008</v>
      </c>
      <c r="E50" s="51">
        <f>E51+E54+E59+E62+E65+E68+E71+E74+E77</f>
        <v>1211069.21</v>
      </c>
      <c r="F50" s="52">
        <f t="shared" si="0"/>
        <v>123.78368627520561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978135.46000000008</v>
      </c>
      <c r="E68" s="51">
        <f t="shared" si="15"/>
        <v>1210864.21</v>
      </c>
      <c r="F68" s="52">
        <f t="shared" si="0"/>
        <v>123.79310019084677</v>
      </c>
    </row>
    <row r="69" spans="1:6" ht="12.75" customHeight="1" x14ac:dyDescent="0.2">
      <c r="A69" s="53" t="s">
        <v>184</v>
      </c>
      <c r="B69" s="85" t="s">
        <v>185</v>
      </c>
      <c r="C69" s="50" t="s">
        <v>184</v>
      </c>
      <c r="D69" s="242">
        <v>955531.93</v>
      </c>
      <c r="E69" s="242">
        <v>1179957.6599999999</v>
      </c>
      <c r="F69" s="52">
        <f t="shared" si="0"/>
        <v>123.48699430693016</v>
      </c>
    </row>
    <row r="70" spans="1:6" ht="24" x14ac:dyDescent="0.2">
      <c r="A70" s="53" t="s">
        <v>186</v>
      </c>
      <c r="B70" s="85" t="s">
        <v>187</v>
      </c>
      <c r="C70" s="50" t="s">
        <v>186</v>
      </c>
      <c r="D70" s="242">
        <v>22603.53</v>
      </c>
      <c r="E70" s="242">
        <v>30906.55</v>
      </c>
      <c r="F70" s="52">
        <f t="shared" si="0"/>
        <v>136.73328900397416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240</v>
      </c>
      <c r="E77" s="51">
        <f t="shared" si="18"/>
        <v>205</v>
      </c>
      <c r="F77" s="52">
        <f t="shared" si="0"/>
        <v>85.416666666666657</v>
      </c>
    </row>
    <row r="78" spans="1:6" ht="12.75" customHeight="1" x14ac:dyDescent="0.2">
      <c r="A78" s="53">
        <v>6391</v>
      </c>
      <c r="B78" s="85" t="s">
        <v>202</v>
      </c>
      <c r="C78" s="50" t="s">
        <v>203</v>
      </c>
      <c r="D78" s="242">
        <v>240</v>
      </c>
      <c r="E78" s="242">
        <v>205</v>
      </c>
      <c r="F78" s="52">
        <f t="shared" si="0"/>
        <v>85.416666666666657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66271</v>
      </c>
      <c r="E106" s="51">
        <f t="shared" si="23"/>
        <v>75605.14</v>
      </c>
      <c r="F106" s="52">
        <f t="shared" si="0"/>
        <v>114.08480330763078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66271</v>
      </c>
      <c r="E112" s="51">
        <f t="shared" si="25"/>
        <v>75605.14</v>
      </c>
      <c r="F112" s="52">
        <f t="shared" si="0"/>
        <v>114.08480330763078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66271</v>
      </c>
      <c r="E117" s="242">
        <v>75605.14</v>
      </c>
      <c r="F117" s="52">
        <f t="shared" si="0"/>
        <v>114.08480330763078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28401.06</v>
      </c>
      <c r="E124" s="51">
        <f t="shared" si="27"/>
        <v>27446.38</v>
      </c>
      <c r="F124" s="52">
        <f t="shared" si="0"/>
        <v>96.638576165819174</v>
      </c>
    </row>
    <row r="125" spans="1:6" ht="12.75" customHeight="1" x14ac:dyDescent="0.2">
      <c r="A125" s="53">
        <v>661</v>
      </c>
      <c r="B125" s="86" t="s">
        <v>296</v>
      </c>
      <c r="C125" s="50" t="s">
        <v>297</v>
      </c>
      <c r="D125" s="51">
        <f t="shared" ref="D125:E125" si="28">SUM(D126:D127)</f>
        <v>28401.06</v>
      </c>
      <c r="E125" s="51">
        <f t="shared" si="28"/>
        <v>27446.38</v>
      </c>
      <c r="F125" s="52">
        <f t="shared" si="0"/>
        <v>96.638576165819174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28401.06</v>
      </c>
      <c r="E127" s="242">
        <v>27446.38</v>
      </c>
      <c r="F127" s="52">
        <f t="shared" si="0"/>
        <v>96.638576165819174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376828.67</v>
      </c>
      <c r="E133" s="51">
        <f t="shared" si="30"/>
        <v>416184.94</v>
      </c>
      <c r="F133" s="52">
        <f t="shared" ref="F133:F223" si="31">IF(D133&lt;&gt;0,IF(E133/D133&gt;=100,"&gt;&gt;100",E133/D133*100),"-")</f>
        <v>110.44407528758362</v>
      </c>
    </row>
    <row r="134" spans="1:6" ht="24" x14ac:dyDescent="0.2">
      <c r="A134" s="53">
        <v>671</v>
      </c>
      <c r="B134" s="232" t="s">
        <v>314</v>
      </c>
      <c r="C134" s="50" t="s">
        <v>315</v>
      </c>
      <c r="D134" s="51">
        <f t="shared" ref="D134:E134" si="32">SUM(D135:D137)</f>
        <v>376828.67</v>
      </c>
      <c r="E134" s="51">
        <f t="shared" si="32"/>
        <v>416184.94</v>
      </c>
      <c r="F134" s="52">
        <f t="shared" si="31"/>
        <v>110.44407528758362</v>
      </c>
    </row>
    <row r="135" spans="1:6" ht="12.75" customHeight="1" x14ac:dyDescent="0.2">
      <c r="A135" s="53">
        <v>6711</v>
      </c>
      <c r="B135" s="85" t="s">
        <v>316</v>
      </c>
      <c r="C135" s="50" t="s">
        <v>317</v>
      </c>
      <c r="D135" s="242">
        <v>352183</v>
      </c>
      <c r="E135" s="242">
        <v>406028.95</v>
      </c>
      <c r="F135" s="52">
        <f t="shared" si="31"/>
        <v>115.2891962417266</v>
      </c>
    </row>
    <row r="136" spans="1:6" ht="24" x14ac:dyDescent="0.2">
      <c r="A136" s="53">
        <v>6712</v>
      </c>
      <c r="B136" s="232" t="s">
        <v>318</v>
      </c>
      <c r="C136" s="50" t="s">
        <v>319</v>
      </c>
      <c r="D136" s="242">
        <v>24645.67</v>
      </c>
      <c r="E136" s="242">
        <v>10155.99</v>
      </c>
      <c r="F136" s="52">
        <f t="shared" si="31"/>
        <v>41.208009358236154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22651.68</v>
      </c>
      <c r="E139" s="51">
        <f t="shared" si="33"/>
        <v>57</v>
      </c>
      <c r="F139" s="52">
        <f t="shared" si="31"/>
        <v>0.25163696467546776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22651.68</v>
      </c>
      <c r="E150" s="242">
        <v>57</v>
      </c>
      <c r="F150" s="52">
        <f t="shared" si="31"/>
        <v>0.25163696467546776</v>
      </c>
    </row>
    <row r="151" spans="1:6" ht="12.75" customHeight="1" x14ac:dyDescent="0.2">
      <c r="A151" s="53">
        <v>3</v>
      </c>
      <c r="B151" s="85" t="s">
        <v>348</v>
      </c>
      <c r="C151" s="50" t="s">
        <v>56</v>
      </c>
      <c r="D151" s="51">
        <f t="shared" ref="D151:E151" si="35">D152+D163+D196+D215+D224+D252+D263</f>
        <v>1394973.5500000003</v>
      </c>
      <c r="E151" s="51">
        <f t="shared" si="35"/>
        <v>1607883.87</v>
      </c>
      <c r="F151" s="52">
        <f t="shared" si="31"/>
        <v>115.26267791959208</v>
      </c>
    </row>
    <row r="152" spans="1:6" ht="12.75" customHeight="1" x14ac:dyDescent="0.2">
      <c r="A152" s="53">
        <v>31</v>
      </c>
      <c r="B152" s="85" t="s">
        <v>349</v>
      </c>
      <c r="C152" s="50" t="s">
        <v>35</v>
      </c>
      <c r="D152" s="51">
        <f t="shared" ref="D152:E152" si="36">D153+D158+D159</f>
        <v>1052744.8600000001</v>
      </c>
      <c r="E152" s="51">
        <f t="shared" si="36"/>
        <v>1295447.83</v>
      </c>
      <c r="F152" s="52">
        <f t="shared" si="31"/>
        <v>123.05430111527687</v>
      </c>
    </row>
    <row r="153" spans="1:6" ht="12.75" customHeight="1" x14ac:dyDescent="0.2">
      <c r="A153" s="53">
        <v>311</v>
      </c>
      <c r="B153" s="85" t="s">
        <v>350</v>
      </c>
      <c r="C153" s="50" t="s">
        <v>351</v>
      </c>
      <c r="D153" s="51">
        <f t="shared" ref="D153:E153" si="37">SUM(D154:D157)</f>
        <v>865498.31</v>
      </c>
      <c r="E153" s="51">
        <f t="shared" si="37"/>
        <v>1071002.82</v>
      </c>
      <c r="F153" s="52">
        <f t="shared" si="31"/>
        <v>123.74406831597395</v>
      </c>
    </row>
    <row r="154" spans="1:6" ht="12.75" customHeight="1" x14ac:dyDescent="0.2">
      <c r="A154" s="53">
        <v>3111</v>
      </c>
      <c r="B154" s="85" t="s">
        <v>352</v>
      </c>
      <c r="C154" s="50" t="s">
        <v>353</v>
      </c>
      <c r="D154" s="242">
        <v>850455.5</v>
      </c>
      <c r="E154" s="242">
        <v>1050111.81</v>
      </c>
      <c r="F154" s="52">
        <f t="shared" si="31"/>
        <v>123.47639706016365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13688.03</v>
      </c>
      <c r="E156" s="242">
        <v>17564.189999999999</v>
      </c>
      <c r="F156" s="52">
        <f t="shared" si="31"/>
        <v>128.31788065923291</v>
      </c>
    </row>
    <row r="157" spans="1:6" ht="12.75" customHeight="1" x14ac:dyDescent="0.2">
      <c r="A157" s="53">
        <v>3114</v>
      </c>
      <c r="B157" s="85" t="s">
        <v>358</v>
      </c>
      <c r="C157" s="50" t="s">
        <v>359</v>
      </c>
      <c r="D157" s="242">
        <v>1354.78</v>
      </c>
      <c r="E157" s="242">
        <v>3326.82</v>
      </c>
      <c r="F157" s="52">
        <f t="shared" si="31"/>
        <v>245.56164100444354</v>
      </c>
    </row>
    <row r="158" spans="1:6" ht="12.75" customHeight="1" x14ac:dyDescent="0.2">
      <c r="A158" s="53">
        <v>312</v>
      </c>
      <c r="B158" s="85" t="s">
        <v>360</v>
      </c>
      <c r="C158" s="50" t="s">
        <v>361</v>
      </c>
      <c r="D158" s="242">
        <v>45221.52</v>
      </c>
      <c r="E158" s="242">
        <v>49430.14</v>
      </c>
      <c r="F158" s="52">
        <f t="shared" si="31"/>
        <v>109.30667522896181</v>
      </c>
    </row>
    <row r="159" spans="1:6" ht="12.75" customHeight="1" x14ac:dyDescent="0.2">
      <c r="A159" s="53">
        <v>313</v>
      </c>
      <c r="B159" s="85" t="s">
        <v>362</v>
      </c>
      <c r="C159" s="50" t="s">
        <v>363</v>
      </c>
      <c r="D159" s="51">
        <f t="shared" ref="D159:E159" si="38">SUM(D160:D162)</f>
        <v>142025.03</v>
      </c>
      <c r="E159" s="51">
        <f t="shared" si="38"/>
        <v>175014.87</v>
      </c>
      <c r="F159" s="52">
        <f t="shared" si="31"/>
        <v>123.22818731317993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142025.03</v>
      </c>
      <c r="E161" s="242">
        <v>175014.87</v>
      </c>
      <c r="F161" s="52">
        <f t="shared" si="31"/>
        <v>123.22818731317993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307544.26</v>
      </c>
      <c r="E163" s="51">
        <f t="shared" si="39"/>
        <v>309775.98</v>
      </c>
      <c r="F163" s="52">
        <f t="shared" si="31"/>
        <v>100.7256581540491</v>
      </c>
    </row>
    <row r="164" spans="1:6" ht="12.75" customHeight="1" x14ac:dyDescent="0.2">
      <c r="A164" s="53">
        <v>321</v>
      </c>
      <c r="B164" s="85" t="s">
        <v>371</v>
      </c>
      <c r="C164" s="50" t="s">
        <v>372</v>
      </c>
      <c r="D164" s="51">
        <f t="shared" ref="D164:E164" si="40">SUM(D165:D168)</f>
        <v>33143.68</v>
      </c>
      <c r="E164" s="51">
        <f t="shared" si="40"/>
        <v>34707.229999999996</v>
      </c>
      <c r="F164" s="52">
        <f t="shared" si="31"/>
        <v>104.71749063471528</v>
      </c>
    </row>
    <row r="165" spans="1:6" ht="12.75" customHeight="1" x14ac:dyDescent="0.2">
      <c r="A165" s="53">
        <v>3211</v>
      </c>
      <c r="B165" s="85" t="s">
        <v>373</v>
      </c>
      <c r="C165" s="50" t="s">
        <v>374</v>
      </c>
      <c r="D165" s="242">
        <v>5060.6400000000003</v>
      </c>
      <c r="E165" s="242">
        <v>5951.14</v>
      </c>
      <c r="F165" s="52">
        <f t="shared" si="31"/>
        <v>117.59658857377724</v>
      </c>
    </row>
    <row r="166" spans="1:6" ht="12.75" customHeight="1" x14ac:dyDescent="0.2">
      <c r="A166" s="53">
        <v>3212</v>
      </c>
      <c r="B166" s="85" t="s">
        <v>375</v>
      </c>
      <c r="C166" s="50" t="s">
        <v>376</v>
      </c>
      <c r="D166" s="242">
        <v>27433.040000000001</v>
      </c>
      <c r="E166" s="242">
        <v>27924.14</v>
      </c>
      <c r="F166" s="52">
        <f t="shared" si="31"/>
        <v>101.79017710031405</v>
      </c>
    </row>
    <row r="167" spans="1:6" ht="12.75" customHeight="1" x14ac:dyDescent="0.2">
      <c r="A167" s="53">
        <v>3213</v>
      </c>
      <c r="B167" s="85" t="s">
        <v>377</v>
      </c>
      <c r="C167" s="50" t="s">
        <v>378</v>
      </c>
      <c r="D167" s="242">
        <v>650</v>
      </c>
      <c r="E167" s="242">
        <v>559</v>
      </c>
      <c r="F167" s="52">
        <f t="shared" si="31"/>
        <v>86</v>
      </c>
    </row>
    <row r="168" spans="1:6" ht="12.75" customHeight="1" x14ac:dyDescent="0.2">
      <c r="A168" s="53">
        <v>3214</v>
      </c>
      <c r="B168" s="85" t="s">
        <v>379</v>
      </c>
      <c r="C168" s="50" t="s">
        <v>380</v>
      </c>
      <c r="D168" s="242">
        <v>0</v>
      </c>
      <c r="E168" s="242">
        <v>272.95</v>
      </c>
      <c r="F168" s="52" t="str">
        <f t="shared" si="31"/>
        <v>-</v>
      </c>
    </row>
    <row r="169" spans="1:6" ht="12.75" customHeight="1" x14ac:dyDescent="0.2">
      <c r="A169" s="53">
        <v>322</v>
      </c>
      <c r="B169" s="85" t="s">
        <v>381</v>
      </c>
      <c r="C169" s="50" t="s">
        <v>382</v>
      </c>
      <c r="D169" s="51">
        <f t="shared" ref="D169:E169" si="41">SUM(D170:D176)</f>
        <v>141447.19000000003</v>
      </c>
      <c r="E169" s="51">
        <f t="shared" si="41"/>
        <v>143238.04999999999</v>
      </c>
      <c r="F169" s="52">
        <f t="shared" si="31"/>
        <v>101.26609796914308</v>
      </c>
    </row>
    <row r="170" spans="1:6" ht="12.75" customHeight="1" x14ac:dyDescent="0.2">
      <c r="A170" s="53">
        <v>3221</v>
      </c>
      <c r="B170" s="85" t="s">
        <v>383</v>
      </c>
      <c r="C170" s="50" t="s">
        <v>384</v>
      </c>
      <c r="D170" s="242">
        <v>7685.15</v>
      </c>
      <c r="E170" s="242">
        <v>7973.44</v>
      </c>
      <c r="F170" s="52">
        <f t="shared" si="31"/>
        <v>103.75126054793986</v>
      </c>
    </row>
    <row r="171" spans="1:6" ht="12.75" customHeight="1" x14ac:dyDescent="0.2">
      <c r="A171" s="53">
        <v>3222</v>
      </c>
      <c r="B171" s="85" t="s">
        <v>385</v>
      </c>
      <c r="C171" s="50" t="s">
        <v>386</v>
      </c>
      <c r="D171" s="242">
        <v>92185.63</v>
      </c>
      <c r="E171" s="242">
        <v>91392.51</v>
      </c>
      <c r="F171" s="52">
        <f t="shared" si="31"/>
        <v>99.139648988676427</v>
      </c>
    </row>
    <row r="172" spans="1:6" ht="12.75" customHeight="1" x14ac:dyDescent="0.2">
      <c r="A172" s="53">
        <v>3223</v>
      </c>
      <c r="B172" s="85" t="s">
        <v>387</v>
      </c>
      <c r="C172" s="50" t="s">
        <v>388</v>
      </c>
      <c r="D172" s="242">
        <v>32633</v>
      </c>
      <c r="E172" s="242">
        <v>32095.57</v>
      </c>
      <c r="F172" s="52">
        <f t="shared" si="31"/>
        <v>98.353108816228968</v>
      </c>
    </row>
    <row r="173" spans="1:6" ht="12.75" customHeight="1" x14ac:dyDescent="0.2">
      <c r="A173" s="53">
        <v>3224</v>
      </c>
      <c r="B173" s="85" t="s">
        <v>389</v>
      </c>
      <c r="C173" s="50" t="s">
        <v>390</v>
      </c>
      <c r="D173" s="242">
        <v>7356.14</v>
      </c>
      <c r="E173" s="242">
        <v>9189.32</v>
      </c>
      <c r="F173" s="52">
        <f t="shared" si="31"/>
        <v>124.92040662630129</v>
      </c>
    </row>
    <row r="174" spans="1:6" ht="12.75" customHeight="1" x14ac:dyDescent="0.2">
      <c r="A174" s="53">
        <v>3225</v>
      </c>
      <c r="B174" s="85" t="s">
        <v>391</v>
      </c>
      <c r="C174" s="50" t="s">
        <v>392</v>
      </c>
      <c r="D174" s="242">
        <v>1088.23</v>
      </c>
      <c r="E174" s="242">
        <v>2087.21</v>
      </c>
      <c r="F174" s="52">
        <f t="shared" si="31"/>
        <v>191.79860874998852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499.04</v>
      </c>
      <c r="E176" s="242">
        <v>500</v>
      </c>
      <c r="F176" s="52">
        <f t="shared" si="31"/>
        <v>100.19236934915037</v>
      </c>
    </row>
    <row r="177" spans="1:6" ht="12.75" customHeight="1" x14ac:dyDescent="0.2">
      <c r="A177" s="53">
        <v>323</v>
      </c>
      <c r="B177" s="85" t="s">
        <v>397</v>
      </c>
      <c r="C177" s="50" t="s">
        <v>398</v>
      </c>
      <c r="D177" s="51">
        <f t="shared" ref="D177:E177" si="42">SUM(D178:D186)</f>
        <v>128192.09000000001</v>
      </c>
      <c r="E177" s="51">
        <f t="shared" si="42"/>
        <v>126280.48000000001</v>
      </c>
      <c r="F177" s="52">
        <f t="shared" si="31"/>
        <v>98.50879254718447</v>
      </c>
    </row>
    <row r="178" spans="1:6" ht="12.75" customHeight="1" x14ac:dyDescent="0.2">
      <c r="A178" s="53">
        <v>3231</v>
      </c>
      <c r="B178" s="85" t="s">
        <v>399</v>
      </c>
      <c r="C178" s="50" t="s">
        <v>400</v>
      </c>
      <c r="D178" s="242">
        <v>7243.65</v>
      </c>
      <c r="E178" s="242">
        <v>1454.9</v>
      </c>
      <c r="F178" s="52">
        <f t="shared" si="31"/>
        <v>20.08517805250116</v>
      </c>
    </row>
    <row r="179" spans="1:6" ht="12.75" customHeight="1" x14ac:dyDescent="0.2">
      <c r="A179" s="53">
        <v>3232</v>
      </c>
      <c r="B179" s="85" t="s">
        <v>401</v>
      </c>
      <c r="C179" s="50" t="s">
        <v>402</v>
      </c>
      <c r="D179" s="242">
        <v>44563.77</v>
      </c>
      <c r="E179" s="242">
        <v>38059.11</v>
      </c>
      <c r="F179" s="52">
        <f t="shared" si="31"/>
        <v>85.403703501745937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13118.25</v>
      </c>
      <c r="E181" s="242">
        <v>12768.54</v>
      </c>
      <c r="F181" s="52">
        <f t="shared" si="31"/>
        <v>97.334171859813623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6649.8</v>
      </c>
      <c r="E183" s="242">
        <v>3250.86</v>
      </c>
      <c r="F183" s="52">
        <f t="shared" si="31"/>
        <v>48.886583055129478</v>
      </c>
    </row>
    <row r="184" spans="1:6" ht="12.75" customHeight="1" x14ac:dyDescent="0.2">
      <c r="A184" s="53">
        <v>3237</v>
      </c>
      <c r="B184" s="85" t="s">
        <v>411</v>
      </c>
      <c r="C184" s="50" t="s">
        <v>412</v>
      </c>
      <c r="D184" s="242">
        <v>33090.800000000003</v>
      </c>
      <c r="E184" s="242">
        <v>48432.78</v>
      </c>
      <c r="F184" s="52">
        <f t="shared" si="31"/>
        <v>146.36327921960182</v>
      </c>
    </row>
    <row r="185" spans="1:6" ht="12.75" customHeight="1" x14ac:dyDescent="0.2">
      <c r="A185" s="53">
        <v>3238</v>
      </c>
      <c r="B185" s="85" t="s">
        <v>413</v>
      </c>
      <c r="C185" s="50" t="s">
        <v>414</v>
      </c>
      <c r="D185" s="242">
        <v>6584.49</v>
      </c>
      <c r="E185" s="242">
        <v>7483.57</v>
      </c>
      <c r="F185" s="52">
        <f t="shared" si="31"/>
        <v>113.65451234643838</v>
      </c>
    </row>
    <row r="186" spans="1:6" ht="12.75" customHeight="1" x14ac:dyDescent="0.2">
      <c r="A186" s="53">
        <v>3239</v>
      </c>
      <c r="B186" s="85" t="s">
        <v>415</v>
      </c>
      <c r="C186" s="50" t="s">
        <v>416</v>
      </c>
      <c r="D186" s="242">
        <v>16941.330000000002</v>
      </c>
      <c r="E186" s="242">
        <v>14830.72</v>
      </c>
      <c r="F186" s="52">
        <f t="shared" si="31"/>
        <v>87.541651098231355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4761.3</v>
      </c>
      <c r="E188" s="51">
        <f t="shared" si="43"/>
        <v>5550.22</v>
      </c>
      <c r="F188" s="52">
        <f t="shared" si="31"/>
        <v>116.56942431688823</v>
      </c>
    </row>
    <row r="189" spans="1:6" ht="12.75" customHeight="1" x14ac:dyDescent="0.2">
      <c r="A189" s="53">
        <v>3291</v>
      </c>
      <c r="B189" s="232" t="s">
        <v>421</v>
      </c>
      <c r="C189" s="50" t="s">
        <v>422</v>
      </c>
      <c r="D189" s="242">
        <v>4149.43</v>
      </c>
      <c r="E189" s="242">
        <v>3372.2</v>
      </c>
      <c r="F189" s="52">
        <f t="shared" si="31"/>
        <v>81.268993572611166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441.87</v>
      </c>
      <c r="E191" s="242">
        <v>579.63</v>
      </c>
      <c r="F191" s="52">
        <f t="shared" si="31"/>
        <v>131.17659039989135</v>
      </c>
    </row>
    <row r="192" spans="1:6" ht="12.75" customHeight="1" x14ac:dyDescent="0.2">
      <c r="A192" s="53">
        <v>3294</v>
      </c>
      <c r="B192" s="85" t="s">
        <v>427</v>
      </c>
      <c r="C192" s="50" t="s">
        <v>428</v>
      </c>
      <c r="D192" s="242">
        <v>170</v>
      </c>
      <c r="E192" s="242">
        <v>170</v>
      </c>
      <c r="F192" s="52">
        <f t="shared" si="31"/>
        <v>100</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v>1428.39</v>
      </c>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1515.1</v>
      </c>
      <c r="E196" s="51">
        <f t="shared" si="44"/>
        <v>1520.61</v>
      </c>
      <c r="F196" s="52">
        <f t="shared" si="31"/>
        <v>100.36367236486041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1515.1</v>
      </c>
      <c r="E210" s="51">
        <f t="shared" si="47"/>
        <v>1520.61</v>
      </c>
      <c r="F210" s="52">
        <f t="shared" si="31"/>
        <v>100.36367236486041</v>
      </c>
    </row>
    <row r="211" spans="1:6" ht="12.75" customHeight="1" x14ac:dyDescent="0.2">
      <c r="A211" s="53">
        <v>3431</v>
      </c>
      <c r="B211" s="232" t="s">
        <v>465</v>
      </c>
      <c r="C211" s="50" t="s">
        <v>466</v>
      </c>
      <c r="D211" s="242">
        <v>1515.1</v>
      </c>
      <c r="E211" s="242">
        <v>1520.61</v>
      </c>
      <c r="F211" s="52">
        <f t="shared" si="31"/>
        <v>100.36367236486041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33169.33</v>
      </c>
      <c r="E252" s="51">
        <f t="shared" si="63"/>
        <v>1139.45</v>
      </c>
      <c r="F252" s="52">
        <f t="shared" ref="F252:F258" si="64">IF(D252&lt;&gt;0,IF(E252/D252&gt;=100,"&gt;&gt;100",E252/D252*100),"-")</f>
        <v>3.4352517822940651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33169.33</v>
      </c>
      <c r="E259" s="51">
        <f t="shared" si="66"/>
        <v>1139.45</v>
      </c>
      <c r="F259" s="52">
        <f t="shared" ref="F259:F262" si="67">IF(D259&lt;&gt;0,IF(E259/D259&gt;=100,"&gt;&gt;100",E259/D259*100),"-")</f>
        <v>3.4352517822940651</v>
      </c>
    </row>
    <row r="260" spans="1:6" ht="12.75" customHeight="1" x14ac:dyDescent="0.2">
      <c r="A260" s="53">
        <v>3721</v>
      </c>
      <c r="B260" s="85" t="s">
        <v>559</v>
      </c>
      <c r="C260" s="50" t="s">
        <v>560</v>
      </c>
      <c r="D260" s="242">
        <v>230</v>
      </c>
      <c r="E260" s="242">
        <v>170</v>
      </c>
      <c r="F260" s="52">
        <f t="shared" si="67"/>
        <v>73.91304347826086</v>
      </c>
    </row>
    <row r="261" spans="1:6" ht="12.75" customHeight="1" x14ac:dyDescent="0.2">
      <c r="A261" s="53">
        <v>3722</v>
      </c>
      <c r="B261" s="85" t="s">
        <v>561</v>
      </c>
      <c r="C261" s="50" t="s">
        <v>562</v>
      </c>
      <c r="D261" s="242">
        <v>32939.33</v>
      </c>
      <c r="E261" s="242">
        <v>969.45</v>
      </c>
      <c r="F261" s="52">
        <f t="shared" si="67"/>
        <v>2.9431381876923424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1394973.5500000003</v>
      </c>
      <c r="E289" s="51">
        <f t="shared" si="79"/>
        <v>1607883.87</v>
      </c>
      <c r="F289" s="52">
        <f t="shared" si="76"/>
        <v>115.26267791959208</v>
      </c>
    </row>
    <row r="290" spans="1:6" ht="12.75" customHeight="1" x14ac:dyDescent="0.2">
      <c r="A290" s="53" t="s">
        <v>608</v>
      </c>
      <c r="B290" s="85" t="s">
        <v>619</v>
      </c>
      <c r="C290" s="50" t="s">
        <v>620</v>
      </c>
      <c r="D290" s="51">
        <f>IF(D6&gt;=D289,D6-D289,0)</f>
        <v>77554.3199999996</v>
      </c>
      <c r="E290" s="51">
        <f>IF(E6&gt;=E289,E6-E289,0)</f>
        <v>122478.79999999958</v>
      </c>
      <c r="F290" s="52">
        <f t="shared" si="76"/>
        <v>157.92647011797695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50797.72</v>
      </c>
      <c r="E292" s="242">
        <v>81101.84</v>
      </c>
      <c r="F292" s="52">
        <f t="shared" si="76"/>
        <v>159.65645702208681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47250.2</v>
      </c>
      <c r="E350" s="51">
        <f t="shared" si="95"/>
        <v>82669.89</v>
      </c>
      <c r="F350" s="52">
        <f t="shared" si="81"/>
        <v>174.96198957888009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47250.2</v>
      </c>
      <c r="E363" s="51">
        <f t="shared" si="99"/>
        <v>82669.89</v>
      </c>
      <c r="F363" s="52">
        <f t="shared" si="81"/>
        <v>174.96198957888009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23969.83</v>
      </c>
      <c r="E369" s="51">
        <f t="shared" si="101"/>
        <v>11615.990000000002</v>
      </c>
      <c r="F369" s="52">
        <f t="shared" si="81"/>
        <v>48.460877695002431</v>
      </c>
    </row>
    <row r="370" spans="1:6" ht="12.75" customHeight="1" x14ac:dyDescent="0.2">
      <c r="A370" s="53">
        <v>4221</v>
      </c>
      <c r="B370" s="85" t="s">
        <v>674</v>
      </c>
      <c r="C370" s="50" t="s">
        <v>766</v>
      </c>
      <c r="D370" s="242">
        <v>9980</v>
      </c>
      <c r="E370" s="242">
        <v>2164.46</v>
      </c>
      <c r="F370" s="52">
        <f t="shared" si="81"/>
        <v>21.687975951903805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13989.83</v>
      </c>
      <c r="E376" s="242">
        <v>9451.5300000000007</v>
      </c>
      <c r="F376" s="52">
        <f t="shared" si="81"/>
        <v>67.56000609013833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23280.37</v>
      </c>
      <c r="E383" s="51">
        <f t="shared" si="103"/>
        <v>71053.899999999994</v>
      </c>
      <c r="F383" s="52">
        <f t="shared" si="81"/>
        <v>305.20949624082431</v>
      </c>
    </row>
    <row r="384" spans="1:6" ht="12.75" customHeight="1" x14ac:dyDescent="0.2">
      <c r="A384" s="53">
        <v>4241</v>
      </c>
      <c r="B384" s="85" t="s">
        <v>783</v>
      </c>
      <c r="C384" s="50" t="s">
        <v>784</v>
      </c>
      <c r="D384" s="242">
        <v>23280.37</v>
      </c>
      <c r="E384" s="242">
        <v>71053.899999999994</v>
      </c>
      <c r="F384" s="52">
        <f t="shared" si="81"/>
        <v>305.20949624082431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47250.2</v>
      </c>
      <c r="E408" s="51">
        <f t="shared" si="111"/>
        <v>82669.89</v>
      </c>
      <c r="F408" s="52">
        <f t="shared" si="81"/>
        <v>174.96198957888009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1472527.8699999999</v>
      </c>
      <c r="E412" s="51">
        <f>E6+E298</f>
        <v>1730362.6699999997</v>
      </c>
      <c r="F412" s="52">
        <f t="shared" si="81"/>
        <v>117.50967199011315</v>
      </c>
    </row>
    <row r="413" spans="1:6" ht="12.75" customHeight="1" x14ac:dyDescent="0.2">
      <c r="A413" s="53" t="s">
        <v>608</v>
      </c>
      <c r="B413" s="85" t="s">
        <v>831</v>
      </c>
      <c r="C413" s="50" t="s">
        <v>832</v>
      </c>
      <c r="D413" s="51">
        <f t="shared" ref="D413:E413" si="112">D289+D350</f>
        <v>1442223.7500000002</v>
      </c>
      <c r="E413" s="51">
        <f t="shared" si="112"/>
        <v>1690553.76</v>
      </c>
      <c r="F413" s="52">
        <f t="shared" si="81"/>
        <v>117.21854947957971</v>
      </c>
    </row>
    <row r="414" spans="1:6" ht="12.75" customHeight="1" x14ac:dyDescent="0.2">
      <c r="A414" s="53" t="s">
        <v>608</v>
      </c>
      <c r="B414" s="85" t="s">
        <v>833</v>
      </c>
      <c r="C414" s="50" t="s">
        <v>834</v>
      </c>
      <c r="D414" s="51">
        <f t="shared" ref="D414:E414" si="113">IF(D412&gt;=D413,D412-D413,0)</f>
        <v>30304.119999999646</v>
      </c>
      <c r="E414" s="51">
        <f t="shared" si="113"/>
        <v>39808.909999999683</v>
      </c>
      <c r="F414" s="52">
        <f t="shared" si="81"/>
        <v>131.36467912613912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50797.72</v>
      </c>
      <c r="E416" s="51">
        <f t="shared" si="115"/>
        <v>81101.84</v>
      </c>
      <c r="F416" s="52">
        <f t="shared" si="81"/>
        <v>159.65645702208681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1472527.8699999999</v>
      </c>
      <c r="E639" s="51">
        <f t="shared" si="180"/>
        <v>1730362.6699999997</v>
      </c>
      <c r="F639" s="52">
        <f t="shared" si="119"/>
        <v>117.50967199011315</v>
      </c>
    </row>
    <row r="640" spans="1:6" ht="12.75" customHeight="1" x14ac:dyDescent="0.2">
      <c r="A640" s="53" t="s">
        <v>608</v>
      </c>
      <c r="B640" s="85" t="s">
        <v>1277</v>
      </c>
      <c r="C640" s="50" t="s">
        <v>1278</v>
      </c>
      <c r="D640" s="51">
        <f t="shared" ref="D640:E640" si="181">D413+D528</f>
        <v>1442223.7500000002</v>
      </c>
      <c r="E640" s="51">
        <f t="shared" si="181"/>
        <v>1690553.76</v>
      </c>
      <c r="F640" s="52">
        <f t="shared" si="119"/>
        <v>117.21854947957971</v>
      </c>
    </row>
    <row r="641" spans="1:6" ht="12.75" customHeight="1" x14ac:dyDescent="0.2">
      <c r="A641" s="53" t="s">
        <v>608</v>
      </c>
      <c r="B641" s="85" t="s">
        <v>1279</v>
      </c>
      <c r="C641" s="50" t="s">
        <v>1280</v>
      </c>
      <c r="D641" s="51">
        <f t="shared" ref="D641:E641" si="182">IF(D639&gt;=D640,D639-D640,0)</f>
        <v>30304.119999999646</v>
      </c>
      <c r="E641" s="51">
        <f t="shared" si="182"/>
        <v>39808.909999999683</v>
      </c>
      <c r="F641" s="52">
        <f t="shared" si="119"/>
        <v>131.36467912613912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50797.72</v>
      </c>
      <c r="E643" s="51">
        <f t="shared" si="184"/>
        <v>81101.84</v>
      </c>
      <c r="F643" s="52">
        <f t="shared" si="119"/>
        <v>159.65645702208681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81101.839999999647</v>
      </c>
      <c r="E645" s="51">
        <f t="shared" si="186"/>
        <v>120910.74999999968</v>
      </c>
      <c r="F645" s="52">
        <f t="shared" si="119"/>
        <v>149.08508857505601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79748.3</v>
      </c>
      <c r="E647" s="243">
        <v>125764.52</v>
      </c>
      <c r="F647" s="57">
        <f t="shared" si="119"/>
        <v>157.70181934912719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79309.119999999995</v>
      </c>
      <c r="E649" s="242">
        <v>77740.59</v>
      </c>
      <c r="F649" s="52">
        <f t="shared" ref="F649:F724" si="188">IF(D649&lt;&gt;0,IF(E649/D649&gt;=100,"&gt;&gt;100",E649/D649*100),"-")</f>
        <v>98.022257717649623</v>
      </c>
    </row>
    <row r="650" spans="1:6" ht="12.75" customHeight="1" x14ac:dyDescent="0.2">
      <c r="A650" s="53" t="s">
        <v>1296</v>
      </c>
      <c r="B650" s="85" t="s">
        <v>1297</v>
      </c>
      <c r="C650" s="50" t="s">
        <v>1296</v>
      </c>
      <c r="D650" s="242">
        <v>249400.21</v>
      </c>
      <c r="E650" s="242">
        <v>576882.84</v>
      </c>
      <c r="F650" s="52">
        <f t="shared" si="188"/>
        <v>231.30808109584189</v>
      </c>
    </row>
    <row r="651" spans="1:6" ht="12.75" customHeight="1" x14ac:dyDescent="0.2">
      <c r="A651" s="53" t="s">
        <v>1298</v>
      </c>
      <c r="B651" s="85" t="s">
        <v>1299</v>
      </c>
      <c r="C651" s="50" t="s">
        <v>1298</v>
      </c>
      <c r="D651" s="242">
        <v>250968.74</v>
      </c>
      <c r="E651" s="242">
        <v>539926.73</v>
      </c>
      <c r="F651" s="52">
        <f t="shared" si="188"/>
        <v>215.13704455782025</v>
      </c>
    </row>
    <row r="652" spans="1:6" ht="24" x14ac:dyDescent="0.2">
      <c r="A652" s="53">
        <v>11</v>
      </c>
      <c r="B652" s="85" t="s">
        <v>1300</v>
      </c>
      <c r="C652" s="50" t="s">
        <v>1301</v>
      </c>
      <c r="D652" s="51">
        <f t="shared" ref="D652:E652" si="189">+D649+D650-D651</f>
        <v>77740.589999999967</v>
      </c>
      <c r="E652" s="51">
        <f t="shared" si="189"/>
        <v>114696.69999999995</v>
      </c>
      <c r="F652" s="52">
        <f t="shared" si="188"/>
        <v>147.537727717271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57</v>
      </c>
      <c r="F654" s="52">
        <f t="shared" si="188"/>
        <v>105.55555555555556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51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955531.93</v>
      </c>
      <c r="E676" s="242">
        <v>1179957.6599999999</v>
      </c>
      <c r="F676" s="52">
        <f t="shared" si="188"/>
        <v>123.48699430693016</v>
      </c>
    </row>
    <row r="677" spans="1:6" ht="24" x14ac:dyDescent="0.2">
      <c r="A677" s="53">
        <v>63622</v>
      </c>
      <c r="B677" s="232" t="s">
        <v>1351</v>
      </c>
      <c r="C677" s="50" t="s">
        <v>1352</v>
      </c>
      <c r="D677" s="242">
        <v>22603.53</v>
      </c>
      <c r="E677" s="242">
        <v>30906.55</v>
      </c>
      <c r="F677" s="52">
        <f t="shared" si="188"/>
        <v>136.73328900397416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66271</v>
      </c>
      <c r="E710" s="242">
        <v>75605.14</v>
      </c>
      <c r="F710" s="52">
        <f t="shared" si="188"/>
        <v>114.08480330763078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1765.74</v>
      </c>
      <c r="E717" s="242">
        <v>882.88</v>
      </c>
      <c r="F717" s="52">
        <f t="shared" si="188"/>
        <v>50.00056633479447</v>
      </c>
    </row>
    <row r="718" spans="1:6" ht="12.75" customHeight="1" x14ac:dyDescent="0.2">
      <c r="A718" s="53">
        <v>32121</v>
      </c>
      <c r="B718" s="85" t="s">
        <v>1415</v>
      </c>
      <c r="C718" s="50" t="s">
        <v>1416</v>
      </c>
      <c r="D718" s="242">
        <v>27433.040000000001</v>
      </c>
      <c r="E718" s="242">
        <v>27924.14</v>
      </c>
      <c r="F718" s="52">
        <f t="shared" si="188"/>
        <v>101.79017710031405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4459.3500000000004</v>
      </c>
      <c r="E720" s="242">
        <v>2428.5700000000002</v>
      </c>
      <c r="F720" s="52">
        <f t="shared" si="188"/>
        <v>54.460179174094883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104.4</v>
      </c>
      <c r="E722" s="242"/>
      <c r="F722" s="52">
        <f t="shared" si="188"/>
        <v>0</v>
      </c>
    </row>
    <row r="723" spans="1:6" ht="12.75" customHeight="1" x14ac:dyDescent="0.2">
      <c r="A723" s="53" t="s">
        <v>1425</v>
      </c>
      <c r="B723" s="85" t="s">
        <v>1426</v>
      </c>
      <c r="C723" s="50" t="s">
        <v>1425</v>
      </c>
      <c r="D723" s="242">
        <v>21542.14</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4149.43</v>
      </c>
      <c r="E725" s="242">
        <v>3372.2</v>
      </c>
      <c r="F725" s="52">
        <f t="shared" ref="F725:F979" si="190">IF(D725&lt;&gt;0,IF(E725/D725&gt;=100,"&gt;&gt;100",E725/D725*100),"-")</f>
        <v>81.268993572611166</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230</v>
      </c>
      <c r="E823" s="242">
        <v>170</v>
      </c>
      <c r="F823" s="52">
        <f t="shared" si="190"/>
        <v>73.91304347826086</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32939.33</v>
      </c>
      <c r="E828" s="242">
        <v>969.45</v>
      </c>
      <c r="F828" s="52">
        <f t="shared" si="190"/>
        <v>2.9431381876923424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893680.16999999981</v>
      </c>
      <c r="E6" s="229">
        <f t="shared" si="0"/>
        <v>982195.20999999973</v>
      </c>
      <c r="F6" s="230">
        <f t="shared" ref="F6:F260" si="1">IF(D6&gt;0,IF(E6/D6&gt;=100,"&gt;&gt;100",E6/D6*100),"-")</f>
        <v>109.90455455669337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736191.2799999998</v>
      </c>
      <c r="E7" s="104">
        <f t="shared" si="2"/>
        <v>741733.98999999964</v>
      </c>
      <c r="F7" s="93">
        <f t="shared" si="1"/>
        <v>100.75288992828058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736191.2799999998</v>
      </c>
      <c r="E12" s="104">
        <f t="shared" si="3"/>
        <v>741733.98999999964</v>
      </c>
      <c r="F12" s="93">
        <f t="shared" si="1"/>
        <v>100.75288992828058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513363.73999999976</v>
      </c>
      <c r="E13" s="104">
        <f t="shared" si="4"/>
        <v>505048.15999999968</v>
      </c>
      <c r="F13" s="93">
        <f t="shared" si="1"/>
        <v>98.380177766353327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2176479.2599999998</v>
      </c>
      <c r="E15" s="247">
        <v>2176479.2599999998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1663115.52</v>
      </c>
      <c r="E18" s="247">
        <v>1671431.1</v>
      </c>
      <c r="F18" s="93">
        <f t="shared" si="1"/>
        <v>100.50000014430749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170958.28999999998</v>
      </c>
      <c r="E19" s="104">
        <f t="shared" si="5"/>
        <v>181928.08</v>
      </c>
      <c r="F19" s="93">
        <f t="shared" si="1"/>
        <v>106.41664700787543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264290.53999999998</v>
      </c>
      <c r="E20" s="247">
        <v>267955</v>
      </c>
      <c r="F20" s="93">
        <f t="shared" si="1"/>
        <v>101.3865271151968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49747.26</v>
      </c>
      <c r="E26" s="247">
        <v>59198.79</v>
      </c>
      <c r="F26" s="93">
        <f t="shared" si="1"/>
        <v>118.99909663366384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143079.51</v>
      </c>
      <c r="E28" s="247">
        <v>145225.71</v>
      </c>
      <c r="F28" s="93">
        <f t="shared" si="1"/>
        <v>101.50000513700388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51869.25</v>
      </c>
      <c r="E35" s="104">
        <f t="shared" si="7"/>
        <v>54757.75</v>
      </c>
      <c r="F35" s="93">
        <f t="shared" si="1"/>
        <v>105.56881003677516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51869.25</v>
      </c>
      <c r="E36" s="247">
        <v>54757.75</v>
      </c>
      <c r="F36" s="93">
        <f t="shared" si="1"/>
        <v>105.56881003677516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32190.77</v>
      </c>
      <c r="E53" s="247">
        <v>34277.980000000003</v>
      </c>
      <c r="F53" s="93">
        <f t="shared" si="1"/>
        <v>106.48387721076571</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32190.77</v>
      </c>
      <c r="E55" s="247">
        <v>34277.980000000003</v>
      </c>
      <c r="F55" s="93">
        <f t="shared" si="1"/>
        <v>106.48387721076571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157488.89000000001</v>
      </c>
      <c r="E68" s="104">
        <f t="shared" si="13"/>
        <v>240461.22000000003</v>
      </c>
      <c r="F68" s="93">
        <f t="shared" si="1"/>
        <v>152.68456079663778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77740.59</v>
      </c>
      <c r="E69" s="104">
        <f t="shared" si="14"/>
        <v>114696.70000000001</v>
      </c>
      <c r="F69" s="93">
        <f t="shared" si="1"/>
        <v>147.537727717271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77740.59</v>
      </c>
      <c r="E70" s="104">
        <f t="shared" si="15"/>
        <v>114580.74</v>
      </c>
      <c r="F70" s="93">
        <f t="shared" si="1"/>
        <v>147.38856496972818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77740.59</v>
      </c>
      <c r="E72" s="247">
        <v>114580.74</v>
      </c>
      <c r="F72" s="93">
        <f t="shared" si="1"/>
        <v>147.38856496972818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115.96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79748.3</v>
      </c>
      <c r="E170" s="104">
        <f t="shared" si="29"/>
        <v>125764.52</v>
      </c>
      <c r="F170" s="93">
        <f t="shared" si="1"/>
        <v>157.70181934912719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79748.3</v>
      </c>
      <c r="E171" s="247">
        <v>125764.52</v>
      </c>
      <c r="F171" s="93">
        <f t="shared" si="1"/>
        <v>157.70181934912719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893680.16999999993</v>
      </c>
      <c r="E175" s="104">
        <f t="shared" si="30"/>
        <v>982195.21</v>
      </c>
      <c r="F175" s="93">
        <f t="shared" si="1"/>
        <v>109.90455455669337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79748.300000000017</v>
      </c>
      <c r="E176" s="104">
        <f t="shared" si="31"/>
        <v>73845.100000000006</v>
      </c>
      <c r="F176" s="93">
        <f t="shared" si="1"/>
        <v>92.597710546807875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79748.300000000017</v>
      </c>
      <c r="E177" s="104">
        <f t="shared" si="32"/>
        <v>73845.100000000006</v>
      </c>
      <c r="F177" s="93">
        <f t="shared" si="1"/>
        <v>92.597710546807875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75927.710000000006</v>
      </c>
      <c r="E178" s="247">
        <v>70573.98</v>
      </c>
      <c r="F178" s="93">
        <f t="shared" si="1"/>
        <v>92.948911537039621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1878.21</v>
      </c>
      <c r="E179" s="247">
        <v>1328.74</v>
      </c>
      <c r="F179" s="93">
        <f t="shared" si="1"/>
        <v>70.745017862752306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1942.38</v>
      </c>
      <c r="E188" s="247">
        <v>1942.38</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813931.86999999988</v>
      </c>
      <c r="E237" s="104">
        <f t="shared" si="41"/>
        <v>908350.11</v>
      </c>
      <c r="F237" s="93">
        <f t="shared" si="1"/>
        <v>111.60026329967889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732830.02999999991</v>
      </c>
      <c r="E238" s="104">
        <f t="shared" si="42"/>
        <v>787439.36</v>
      </c>
      <c r="F238" s="93">
        <f t="shared" si="1"/>
        <v>107.4518411861479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732830.02999999991</v>
      </c>
      <c r="E239" s="104">
        <f t="shared" si="43"/>
        <v>787439.36</v>
      </c>
      <c r="F239" s="93">
        <f t="shared" si="1"/>
        <v>107.4518411861479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655089.43999999994</v>
      </c>
      <c r="E240" s="247">
        <v>672742.66</v>
      </c>
      <c r="F240" s="93">
        <f t="shared" si="1"/>
        <v>102.69478012040616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77740.59</v>
      </c>
      <c r="E241" s="247">
        <v>114696.7</v>
      </c>
      <c r="F241" s="93">
        <f t="shared" si="1"/>
        <v>147.537727717271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81101.84</v>
      </c>
      <c r="E245" s="104">
        <f t="shared" si="45"/>
        <v>120910.75</v>
      </c>
      <c r="F245" s="93">
        <f t="shared" si="1"/>
        <v>149.08508857505575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81101.84</v>
      </c>
      <c r="E246" s="104">
        <f t="shared" si="46"/>
        <v>120910.75</v>
      </c>
      <c r="F246" s="93">
        <f t="shared" si="1"/>
        <v>149.08508857505575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81101.84</v>
      </c>
      <c r="E247" s="247">
        <v>120910.75</v>
      </c>
      <c r="F247" s="93">
        <f t="shared" si="1"/>
        <v>149.08508857505575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14307.48</v>
      </c>
      <c r="E259" s="104">
        <f t="shared" si="49"/>
        <v>14307.48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14307.48</v>
      </c>
      <c r="E260" s="248">
        <v>14307.48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77805.919999999998</v>
      </c>
      <c r="E287" s="247">
        <v>73845.100000000006</v>
      </c>
      <c r="F287" s="93">
        <f t="shared" si="50"/>
        <v>94.909359082188104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1942.38</v>
      </c>
      <c r="E288" s="247"/>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1942.38</v>
      </c>
      <c r="E302" s="247">
        <v>1942.38</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1442223.75</v>
      </c>
      <c r="E114" s="81">
        <f t="shared" si="22"/>
        <v>1690553.76</v>
      </c>
      <c r="F114" s="63">
        <f t="shared" si="1"/>
        <v>117.21854947957971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1350278.12</v>
      </c>
      <c r="E115" s="81">
        <f t="shared" si="23"/>
        <v>1599161.25</v>
      </c>
      <c r="F115" s="63">
        <f t="shared" si="1"/>
        <v>118.43199014437114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1350278.12</v>
      </c>
      <c r="E117" s="249">
        <v>1599161.25</v>
      </c>
      <c r="F117" s="63">
        <f t="shared" si="1"/>
        <v>118.43199014437114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91945.63</v>
      </c>
      <c r="E126" s="249">
        <v>91392.51</v>
      </c>
      <c r="F126" s="63">
        <f t="shared" si="1"/>
        <v>99.398427092184789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1442223.75</v>
      </c>
      <c r="E141" s="106">
        <f t="shared" si="28"/>
        <v>1690553.76</v>
      </c>
      <c r="F141" s="82">
        <f t="shared" si="1"/>
        <v>117.21854947957971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5" sqref="E1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0" sqref="D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79748.3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1599412.83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1599412.83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1289544.6299999999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308347.59000000003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1520.61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1605316.0300000003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1605316.0300000003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1295447.83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308347.59000000003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1520.61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73845.09999999986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73845.100000000006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1942.38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71902.720000000001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2025-01-30T09:54:11Z</cp:lastPrinted>
  <dcterms:created xsi:type="dcterms:W3CDTF">2022-04-01T05:14:30Z</dcterms:created>
  <dcterms:modified xsi:type="dcterms:W3CDTF">2025-01-31T08:28:46Z</dcterms:modified>
</cp:coreProperties>
</file>